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<sst xmlns="http://schemas.openxmlformats.org/spreadsheetml/2006/main" count="493" uniqueCount="171">
  <si>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</si>
  <si>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</si>
  <si>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</si>
  <si>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</si>
  <si>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</si>
  <si>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</si>
  <si>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</si>
  <si>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</si>
  <si>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</si>
  <si>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</si>
  <si>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</si>
  <si>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</si>
  <si>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</si>
  <si>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</si>
  <si>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</si>
  <si>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</si>
  <si>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</si>
  <si>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</si>
  <si>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</si>
  <si>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</si>
  <si>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</si>
  <si>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</si>
  <si>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</si>
  <si>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</si>
  <si>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</si>
  <si>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</si>
  <si>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</si>
  <si>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</si>
  <si>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</si>
  <si>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</si>
  <si>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</si>
  <si>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</si>
  <si>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</si>
  <si>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</si>
  <si>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</si>
  <si>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</si>
  <si>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</si>
  <si>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</si>
  <si>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</si>
  <si>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</si>
  <si>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</si>
  <si>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</si>
  <si>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</si>
  <si>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n°9 : PEINTURE / NETTOYAGE</t>
  </si>
  <si>
    <t xml:space="preserve">3.&amp;</t>
  </si>
  <si>
    <t xml:space="preserve">DESCRIPTION DES OUVRAGES PEINTURE / NETTOYAGE</t>
  </si>
  <si>
    <t xml:space="preserve">2.1</t>
  </si>
  <si>
    <t xml:space="preserve">Peinture en plafond</t>
  </si>
  <si>
    <t xml:space="preserve">2.1.1</t>
  </si>
  <si>
    <t xml:space="preserve">Peinture en plafond acrylique mate - finition B</t>
  </si>
  <si>
    <t xml:space="preserve">m2</t>
  </si>
  <si>
    <t xml:space="preserve">9.T</t>
  </si>
  <si>
    <t xml:space="preserve">9.L</t>
  </si>
  <si>
    <t xml:space="preserve">9.&amp;</t>
  </si>
  <si>
    <t xml:space="preserve">2.1.2</t>
  </si>
  <si>
    <t xml:space="preserve">Peinture joue en plafond acrylique mate - finition B</t>
  </si>
  <si>
    <t xml:space="preserve">2.1.3</t>
  </si>
  <si>
    <t xml:space="preserve">Peinture soffite en plafond acrylique mate - finition B</t>
  </si>
  <si>
    <t xml:space="preserve">4.&amp;</t>
  </si>
  <si>
    <t xml:space="preserve">2.2</t>
  </si>
  <si>
    <t xml:space="preserve">Peinture en parois</t>
  </si>
  <si>
    <t xml:space="preserve">2.2.1</t>
  </si>
  <si>
    <t xml:space="preserve">Peinture murale acrylique satinée lessivable en parois plaque de plâtre - finition B - surface courante</t>
  </si>
  <si>
    <t xml:space="preserve">2.2.2</t>
  </si>
  <si>
    <t xml:space="preserve">Peinture murale acrylique satinée lessivable en parois plaque de plâtre - finition B - embrasures</t>
  </si>
  <si>
    <t xml:space="preserve">2.3</t>
  </si>
  <si>
    <t xml:space="preserve">Peinture sur ouvrages bois</t>
  </si>
  <si>
    <t xml:space="preserve">2.3.1</t>
  </si>
  <si>
    <t xml:space="preserve">Peinture glycérophtalique sur huisseries bois intérieures - bloc porte</t>
  </si>
  <si>
    <t xml:space="preserve">u</t>
  </si>
  <si>
    <t xml:space="preserve">2.3.2</t>
  </si>
  <si>
    <t xml:space="preserve">Peinture glycérophtalique sur oculus intérieurs</t>
  </si>
  <si>
    <t xml:space="preserve">2.3.3</t>
  </si>
  <si>
    <t xml:space="preserve">Peinture glycérophtalique sur couvres joint bois</t>
  </si>
  <si>
    <t xml:space="preserve">ml</t>
  </si>
  <si>
    <t xml:space="preserve">2.3.4</t>
  </si>
  <si>
    <t xml:space="preserve">Peinture glycérophtalique sur fourrures bois</t>
  </si>
  <si>
    <t xml:space="preserve">2.4</t>
  </si>
  <si>
    <t xml:space="preserve">Peinture sur ouvrages métalliques</t>
  </si>
  <si>
    <t xml:space="preserve">2.4.1</t>
  </si>
  <si>
    <t xml:space="preserve">Peinture sur canalisations</t>
  </si>
  <si>
    <t xml:space="preserve">ens</t>
  </si>
  <si>
    <t xml:space="preserve">2.5</t>
  </si>
  <si>
    <t xml:space="preserve">Nettoyage</t>
  </si>
  <si>
    <t xml:space="preserve">2.5.1</t>
  </si>
  <si>
    <t xml:space="preserve">Nettoyage OPR</t>
  </si>
  <si>
    <t xml:space="preserve">2.5.2</t>
  </si>
  <si>
    <t xml:space="preserve">Nettoyage Livraison</t>
  </si>
  <si>
    <t xml:space="preserve">Total H.T. :</t>
  </si>
  <si>
    <t xml:space="preserve">Total T.V.A. (20%) :</t>
  </si>
  <si>
    <t xml:space="preserve">Total T.T.C. :</t>
  </si>
  <si>
    <t xml:space="preserve">RECAPITULATIF
Lot n°9 : PEINTURE / NETTOYAGE</t>
  </si>
  <si>
    <t xml:space="preserve">RECAPITULATIF DES CHAPITRES</t>
  </si>
  <si>
    <t xml:space="preserve">2 - DESCRIPTION DES OUVRAGES PEINTURE / NETTOYAGE</t>
  </si>
  <si>
    <t xml:space="preserve">- 2.1 - Peinture en plafond</t>
  </si>
  <si>
    <t xml:space="preserve">- 2.2 - Peinture en parois</t>
  </si>
  <si>
    <t xml:space="preserve">- 2.3 - Peinture sur ouvrages bois</t>
  </si>
  <si>
    <t xml:space="preserve">- 2.4 - Peinture sur ouvrages métalliques</t>
  </si>
  <si>
    <t xml:space="preserve">- 2.5 - Nettoyage</t>
  </si>
  <si>
    <t xml:space="preserve">Total du lot Lot n°9 : PEINTURE / NETTOYAGE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</si>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</sst>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8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5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531000</xdr:colOff>
      <xdr:row>8</xdr:row>
      <xdr:rowOff>65520</xdr:rowOff>
    </xdr:to>
    <xdr:pic>
      <xdr:nvPicPr>
        <xdr:cNvPr id="0" name="Picture 1" descr="{509b24b1-7896-4c0c-ba22-94c5a4d11d15}"/>
        <xdr:cNvPicPr/>
      </xdr:nvPicPr>
      <xdr:blipFill>
        <a:blip r:embed="rId1"/>
        <a:stretch/>
      </xdr:blipFill>
      <xdr:spPr>
        <a:xfrm>
          <a:off x="4426200" y="276120"/>
          <a:ext cx="1130760" cy="70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951120</xdr:colOff>
      <xdr:row>44</xdr:row>
      <xdr:rowOff>112680</xdr:rowOff>
    </xdr:to>
    <xdr:pic>
      <xdr:nvPicPr>
        <xdr:cNvPr id="1" name="Picture 2" descr="{1769766a-d8e7-4dde-92cf-e2d280e86846}"/>
        <xdr:cNvPicPr/>
      </xdr:nvPicPr>
      <xdr:blipFill>
        <a:blip r:embed="rId2"/>
        <a:stretch/>
      </xdr:blipFill>
      <xdr:spPr>
        <a:xfrm>
          <a:off x="3117960" y="3086280"/>
          <a:ext cx="3736800" cy="2055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n°9 : PEINTURE / NETTOYAGE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B4" activeCellId="0" sqref="B4"/>
    </sheetView>
  </sheetViews>
  <sheetFormatPr defaultColWidth="8.941406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1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30.75" hidden="false" customHeight="true" outlineLevel="0" collapsed="false">
      <c r="A8" s="7" t="n">
        <v>3</v>
      </c>
      <c r="B8" s="26" t="n">
        <v>2</v>
      </c>
      <c r="C8" s="26"/>
      <c r="D8" s="27" t="s">
        <v>45</v>
      </c>
      <c r="E8" s="27"/>
      <c r="F8" s="27"/>
      <c r="G8" s="28"/>
      <c r="H8" s="28"/>
      <c r="I8" s="28"/>
      <c r="J8" s="28"/>
      <c r="K8" s="29"/>
      <c r="L8" s="7"/>
    </row>
    <row r="9" customFormat="false" ht="14.25" hidden="false" customHeight="true" outlineLevel="0" collapsed="false">
      <c r="A9" s="7" t="n">
        <v>4</v>
      </c>
      <c r="B9" s="26" t="s">
        <v>46</v>
      </c>
      <c r="C9" s="26"/>
      <c r="D9" s="30" t="s">
        <v>47</v>
      </c>
      <c r="E9" s="30"/>
      <c r="F9" s="30"/>
      <c r="G9" s="31"/>
      <c r="H9" s="31"/>
      <c r="I9" s="31"/>
      <c r="J9" s="31"/>
      <c r="K9" s="32"/>
      <c r="L9" s="7"/>
    </row>
    <row r="10" customFormat="false" ht="14.25" hidden="false" customHeight="true" outlineLevel="0" collapsed="false">
      <c r="A10" s="7" t="n">
        <v>9</v>
      </c>
      <c r="B10" s="33" t="s">
        <v>48</v>
      </c>
      <c r="C10" s="33"/>
      <c r="D10" s="34" t="s">
        <v>49</v>
      </c>
      <c r="E10" s="34"/>
      <c r="F10" s="34"/>
      <c r="G10" s="35" t="s">
        <v>50</v>
      </c>
      <c r="H10" s="36" t="n">
        <v>100</v>
      </c>
      <c r="I10" s="37"/>
      <c r="J10" s="38"/>
      <c r="K10" s="39" t="n">
        <f aca="false">IF(AND(H10= "",I10= ""), 0, ROUND(ROUND(J10, 2) * ROUND(IF(I10="",H10,I10),  2), 2))</f>
        <v>0</v>
      </c>
      <c r="L10" s="7"/>
      <c r="N10" s="40" t="n">
        <v>0.2</v>
      </c>
      <c r="R10" s="7" t="n">
        <v>1414</v>
      </c>
    </row>
    <row r="11" customFormat="false" ht="14.25" hidden="true" customHeight="false" outlineLevel="0" collapsed="false">
      <c r="A11" s="7" t="s">
        <v>51</v>
      </c>
    </row>
    <row r="12" customFormat="false" ht="14.25" hidden="true" customHeight="false" outlineLevel="0" collapsed="false">
      <c r="A12" s="7" t="s">
        <v>51</v>
      </c>
    </row>
    <row r="13" customFormat="false" ht="14.25" hidden="true" customHeight="false" outlineLevel="0" collapsed="false">
      <c r="A13" s="7" t="s">
        <v>51</v>
      </c>
    </row>
    <row r="14" customFormat="false" ht="14.25" hidden="true" customHeight="false" outlineLevel="0" collapsed="false">
      <c r="A14" s="7" t="s">
        <v>51</v>
      </c>
    </row>
    <row r="15" customFormat="false" ht="14.25" hidden="true" customHeight="false" outlineLevel="0" collapsed="false">
      <c r="A15" s="7" t="s">
        <v>51</v>
      </c>
    </row>
    <row r="16" customFormat="false" ht="14.25" hidden="true" customHeight="false" outlineLevel="0" collapsed="false">
      <c r="A16" s="7" t="s">
        <v>51</v>
      </c>
    </row>
    <row r="17" customFormat="false" ht="14.25" hidden="true" customHeight="false" outlineLevel="0" collapsed="false">
      <c r="A17" s="7" t="s">
        <v>51</v>
      </c>
    </row>
    <row r="18" customFormat="false" ht="14.25" hidden="true" customHeight="false" outlineLevel="0" collapsed="false">
      <c r="A18" s="7" t="s">
        <v>51</v>
      </c>
    </row>
    <row r="19" customFormat="false" ht="14.25" hidden="true" customHeight="false" outlineLevel="0" collapsed="false">
      <c r="A19" s="7" t="s">
        <v>51</v>
      </c>
    </row>
    <row r="20" customFormat="false" ht="14.25" hidden="true" customHeight="false" outlineLevel="0" collapsed="false">
      <c r="A20" s="7" t="s">
        <v>51</v>
      </c>
    </row>
    <row r="21" customFormat="false" ht="14.25" hidden="true" customHeight="false" outlineLevel="0" collapsed="false">
      <c r="A21" s="7" t="s">
        <v>51</v>
      </c>
    </row>
    <row r="22" customFormat="false" ht="14.25" hidden="true" customHeight="false" outlineLevel="0" collapsed="false">
      <c r="A22" s="7" t="s">
        <v>51</v>
      </c>
    </row>
    <row r="23" customFormat="false" ht="14.25" hidden="true" customHeight="false" outlineLevel="0" collapsed="false">
      <c r="A23" s="7" t="s">
        <v>51</v>
      </c>
    </row>
    <row r="24" customFormat="false" ht="14.25" hidden="true" customHeight="false" outlineLevel="0" collapsed="false">
      <c r="A24" s="7" t="s">
        <v>51</v>
      </c>
    </row>
    <row r="25" customFormat="false" ht="14.25" hidden="true" customHeight="false" outlineLevel="0" collapsed="false">
      <c r="A25" s="7" t="s">
        <v>51</v>
      </c>
    </row>
    <row r="26" customFormat="false" ht="14.25" hidden="true" customHeight="false" outlineLevel="0" collapsed="false">
      <c r="A26" s="7" t="s">
        <v>51</v>
      </c>
    </row>
    <row r="27" customFormat="false" ht="14.25" hidden="true" customHeight="false" outlineLevel="0" collapsed="false">
      <c r="A27" s="7" t="s">
        <v>51</v>
      </c>
    </row>
    <row r="28" customFormat="false" ht="14.25" hidden="true" customHeight="false" outlineLevel="0" collapsed="false">
      <c r="A28" s="7" t="s">
        <v>51</v>
      </c>
    </row>
    <row r="29" customFormat="false" ht="14.25" hidden="true" customHeight="false" outlineLevel="0" collapsed="false">
      <c r="A29" s="7" t="s">
        <v>52</v>
      </c>
    </row>
    <row r="30" customFormat="false" ht="14.25" hidden="true" customHeight="false" outlineLevel="0" collapsed="false">
      <c r="A30" s="7" t="s">
        <v>51</v>
      </c>
    </row>
    <row r="31" customFormat="false" ht="14.25" hidden="true" customHeight="false" outlineLevel="0" collapsed="false">
      <c r="A31" s="7" t="s">
        <v>53</v>
      </c>
    </row>
    <row r="32" customFormat="false" ht="14.25" hidden="false" customHeight="true" outlineLevel="0" collapsed="false">
      <c r="A32" s="7" t="n">
        <v>9</v>
      </c>
      <c r="B32" s="33" t="s">
        <v>54</v>
      </c>
      <c r="C32" s="33"/>
      <c r="D32" s="34" t="s">
        <v>55</v>
      </c>
      <c r="E32" s="34"/>
      <c r="F32" s="34"/>
      <c r="G32" s="35" t="s">
        <v>50</v>
      </c>
      <c r="H32" s="36" t="n">
        <v>15</v>
      </c>
      <c r="I32" s="37"/>
      <c r="J32" s="38"/>
      <c r="K32" s="39" t="n">
        <f aca="false">IF(AND(H32= "",I32= ""), 0, ROUND(ROUND(J32, 2) * ROUND(IF(I32="",H32,I32),  2), 2))</f>
        <v>0</v>
      </c>
      <c r="L32" s="7"/>
      <c r="N32" s="40" t="n">
        <v>0.2</v>
      </c>
      <c r="R32" s="7" t="n">
        <v>1414</v>
      </c>
    </row>
    <row r="33" customFormat="false" ht="14.25" hidden="true" customHeight="false" outlineLevel="0" collapsed="false">
      <c r="A33" s="7" t="s">
        <v>51</v>
      </c>
    </row>
    <row r="34" customFormat="false" ht="14.25" hidden="true" customHeight="false" outlineLevel="0" collapsed="false">
      <c r="A34" s="7" t="s">
        <v>51</v>
      </c>
    </row>
    <row r="35" customFormat="false" ht="14.25" hidden="true" customHeight="false" outlineLevel="0" collapsed="false">
      <c r="A35" s="7" t="s">
        <v>51</v>
      </c>
    </row>
    <row r="36" customFormat="false" ht="14.25" hidden="true" customHeight="false" outlineLevel="0" collapsed="false">
      <c r="A36" s="7" t="s">
        <v>51</v>
      </c>
    </row>
    <row r="37" customFormat="false" ht="14.25" hidden="true" customHeight="false" outlineLevel="0" collapsed="false">
      <c r="A37" s="7" t="s">
        <v>51</v>
      </c>
    </row>
    <row r="38" customFormat="false" ht="14.25" hidden="true" customHeight="false" outlineLevel="0" collapsed="false">
      <c r="A38" s="7" t="s">
        <v>51</v>
      </c>
    </row>
    <row r="39" customFormat="false" ht="14.25" hidden="true" customHeight="false" outlineLevel="0" collapsed="false">
      <c r="A39" s="7" t="s">
        <v>51</v>
      </c>
    </row>
    <row r="40" customFormat="false" ht="14.25" hidden="true" customHeight="false" outlineLevel="0" collapsed="false">
      <c r="A40" s="7" t="s">
        <v>51</v>
      </c>
    </row>
    <row r="41" customFormat="false" ht="14.25" hidden="true" customHeight="false" outlineLevel="0" collapsed="false">
      <c r="A41" s="7" t="s">
        <v>51</v>
      </c>
    </row>
    <row r="42" customFormat="false" ht="14.25" hidden="true" customHeight="false" outlineLevel="0" collapsed="false">
      <c r="A42" s="7" t="s">
        <v>51</v>
      </c>
    </row>
    <row r="43" customFormat="false" ht="14.25" hidden="true" customHeight="false" outlineLevel="0" collapsed="false">
      <c r="A43" s="7" t="s">
        <v>51</v>
      </c>
    </row>
    <row r="44" customFormat="false" ht="14.25" hidden="true" customHeight="false" outlineLevel="0" collapsed="false">
      <c r="A44" s="7" t="s">
        <v>51</v>
      </c>
    </row>
    <row r="45" customFormat="false" ht="14.25" hidden="true" customHeight="false" outlineLevel="0" collapsed="false">
      <c r="A45" s="7" t="s">
        <v>51</v>
      </c>
    </row>
    <row r="46" customFormat="false" ht="14.25" hidden="true" customHeight="false" outlineLevel="0" collapsed="false">
      <c r="A46" s="7" t="s">
        <v>51</v>
      </c>
    </row>
    <row r="47" customFormat="false" ht="14.25" hidden="true" customHeight="false" outlineLevel="0" collapsed="false">
      <c r="A47" s="7" t="s">
        <v>51</v>
      </c>
    </row>
    <row r="48" customFormat="false" ht="14.25" hidden="true" customHeight="false" outlineLevel="0" collapsed="false">
      <c r="A48" s="7" t="s">
        <v>51</v>
      </c>
    </row>
    <row r="49" customFormat="false" ht="14.25" hidden="true" customHeight="false" outlineLevel="0" collapsed="false">
      <c r="A49" s="7" t="s">
        <v>51</v>
      </c>
    </row>
    <row r="50" customFormat="false" ht="14.25" hidden="true" customHeight="false" outlineLevel="0" collapsed="false">
      <c r="A50" s="7" t="s">
        <v>51</v>
      </c>
    </row>
    <row r="51" customFormat="false" ht="14.25" hidden="true" customHeight="false" outlineLevel="0" collapsed="false">
      <c r="A51" s="7" t="s">
        <v>52</v>
      </c>
    </row>
    <row r="52" customFormat="false" ht="14.25" hidden="true" customHeight="false" outlineLevel="0" collapsed="false">
      <c r="A52" s="7" t="s">
        <v>51</v>
      </c>
    </row>
    <row r="53" customFormat="false" ht="14.25" hidden="true" customHeight="false" outlineLevel="0" collapsed="false">
      <c r="A53" s="7" t="s">
        <v>53</v>
      </c>
    </row>
    <row r="54" customFormat="false" ht="14.25" hidden="false" customHeight="true" outlineLevel="0" collapsed="false">
      <c r="A54" s="7" t="n">
        <v>9</v>
      </c>
      <c r="B54" s="33" t="s">
        <v>56</v>
      </c>
      <c r="C54" s="33"/>
      <c r="D54" s="34" t="s">
        <v>57</v>
      </c>
      <c r="E54" s="34"/>
      <c r="F54" s="34"/>
      <c r="G54" s="35" t="s">
        <v>50</v>
      </c>
      <c r="H54" s="36" t="n">
        <v>80</v>
      </c>
      <c r="I54" s="37"/>
      <c r="J54" s="38"/>
      <c r="K54" s="39" t="n">
        <f aca="false">IF(AND(H54= "",I54= ""), 0, ROUND(ROUND(J54, 2) * ROUND(IF(I54="",H54,I54),  2), 2))</f>
        <v>0</v>
      </c>
      <c r="L54" s="7"/>
      <c r="N54" s="40" t="n">
        <v>0.2</v>
      </c>
      <c r="R54" s="7" t="n">
        <v>1414</v>
      </c>
    </row>
    <row r="55" customFormat="false" ht="14.25" hidden="true" customHeight="false" outlineLevel="0" collapsed="false">
      <c r="A55" s="7" t="s">
        <v>51</v>
      </c>
    </row>
    <row r="56" customFormat="false" ht="14.25" hidden="true" customHeight="false" outlineLevel="0" collapsed="false">
      <c r="A56" s="7" t="s">
        <v>51</v>
      </c>
    </row>
    <row r="57" customFormat="false" ht="14.25" hidden="true" customHeight="false" outlineLevel="0" collapsed="false">
      <c r="A57" s="7" t="s">
        <v>51</v>
      </c>
    </row>
    <row r="58" customFormat="false" ht="14.25" hidden="true" customHeight="false" outlineLevel="0" collapsed="false">
      <c r="A58" s="7" t="s">
        <v>51</v>
      </c>
    </row>
    <row r="59" customFormat="false" ht="14.25" hidden="true" customHeight="false" outlineLevel="0" collapsed="false">
      <c r="A59" s="7" t="s">
        <v>51</v>
      </c>
    </row>
    <row r="60" customFormat="false" ht="14.25" hidden="true" customHeight="false" outlineLevel="0" collapsed="false">
      <c r="A60" s="7" t="s">
        <v>51</v>
      </c>
    </row>
    <row r="61" customFormat="false" ht="14.25" hidden="true" customHeight="false" outlineLevel="0" collapsed="false">
      <c r="A61" s="7" t="s">
        <v>51</v>
      </c>
    </row>
    <row r="62" customFormat="false" ht="14.25" hidden="true" customHeight="false" outlineLevel="0" collapsed="false">
      <c r="A62" s="7" t="s">
        <v>51</v>
      </c>
    </row>
    <row r="63" customFormat="false" ht="14.25" hidden="true" customHeight="false" outlineLevel="0" collapsed="false">
      <c r="A63" s="7" t="s">
        <v>51</v>
      </c>
    </row>
    <row r="64" customFormat="false" ht="14.25" hidden="true" customHeight="false" outlineLevel="0" collapsed="false">
      <c r="A64" s="7" t="s">
        <v>51</v>
      </c>
    </row>
    <row r="65" customFormat="false" ht="14.25" hidden="true" customHeight="false" outlineLevel="0" collapsed="false">
      <c r="A65" s="7" t="s">
        <v>51</v>
      </c>
    </row>
    <row r="66" customFormat="false" ht="14.25" hidden="true" customHeight="false" outlineLevel="0" collapsed="false">
      <c r="A66" s="7" t="s">
        <v>51</v>
      </c>
    </row>
    <row r="67" customFormat="false" ht="14.25" hidden="true" customHeight="false" outlineLevel="0" collapsed="false">
      <c r="A67" s="7" t="s">
        <v>51</v>
      </c>
    </row>
    <row r="68" customFormat="false" ht="14.25" hidden="true" customHeight="false" outlineLevel="0" collapsed="false">
      <c r="A68" s="7" t="s">
        <v>51</v>
      </c>
    </row>
    <row r="69" customFormat="false" ht="14.25" hidden="true" customHeight="false" outlineLevel="0" collapsed="false">
      <c r="A69" s="7" t="s">
        <v>51</v>
      </c>
    </row>
    <row r="70" customFormat="false" ht="14.25" hidden="true" customHeight="false" outlineLevel="0" collapsed="false">
      <c r="A70" s="7" t="s">
        <v>51</v>
      </c>
    </row>
    <row r="71" customFormat="false" ht="14.25" hidden="true" customHeight="false" outlineLevel="0" collapsed="false">
      <c r="A71" s="7" t="s">
        <v>51</v>
      </c>
    </row>
    <row r="72" customFormat="false" ht="14.25" hidden="true" customHeight="false" outlineLevel="0" collapsed="false">
      <c r="A72" s="7" t="s">
        <v>51</v>
      </c>
    </row>
    <row r="73" customFormat="false" ht="14.25" hidden="true" customHeight="false" outlineLevel="0" collapsed="false">
      <c r="A73" s="7" t="s">
        <v>52</v>
      </c>
    </row>
    <row r="74" customFormat="false" ht="14.25" hidden="true" customHeight="false" outlineLevel="0" collapsed="false">
      <c r="A74" s="7" t="s">
        <v>51</v>
      </c>
    </row>
    <row r="75" customFormat="false" ht="14.25" hidden="true" customHeight="false" outlineLevel="0" collapsed="false">
      <c r="A75" s="7" t="s">
        <v>53</v>
      </c>
    </row>
    <row r="76" customFormat="false" ht="14.25" hidden="true" customHeight="false" outlineLevel="0" collapsed="false">
      <c r="A76" s="7" t="s">
        <v>58</v>
      </c>
    </row>
    <row r="77" customFormat="false" ht="14.25" hidden="false" customHeight="true" outlineLevel="0" collapsed="false">
      <c r="A77" s="7" t="n">
        <v>4</v>
      </c>
      <c r="B77" s="26" t="s">
        <v>59</v>
      </c>
      <c r="C77" s="26"/>
      <c r="D77" s="30" t="s">
        <v>60</v>
      </c>
      <c r="E77" s="30"/>
      <c r="F77" s="30"/>
      <c r="G77" s="31"/>
      <c r="H77" s="31"/>
      <c r="I77" s="31"/>
      <c r="J77" s="31"/>
      <c r="K77" s="32"/>
      <c r="L77" s="7"/>
    </row>
    <row r="78" customFormat="false" ht="20.25" hidden="false" customHeight="true" outlineLevel="0" collapsed="false">
      <c r="A78" s="7" t="n">
        <v>9</v>
      </c>
      <c r="B78" s="33" t="s">
        <v>61</v>
      </c>
      <c r="C78" s="33"/>
      <c r="D78" s="34" t="s">
        <v>62</v>
      </c>
      <c r="E78" s="34"/>
      <c r="F78" s="34"/>
      <c r="G78" s="35" t="s">
        <v>50</v>
      </c>
      <c r="H78" s="36" t="n">
        <v>1161</v>
      </c>
      <c r="I78" s="37"/>
      <c r="J78" s="38"/>
      <c r="K78" s="39" t="n">
        <f aca="false">IF(AND(H78= "",I78= ""), 0, ROUND(ROUND(J78, 2) * ROUND(IF(I78="",H78,I78),  2), 2))</f>
        <v>0</v>
      </c>
      <c r="L78" s="7"/>
      <c r="N78" s="40" t="n">
        <v>0.2</v>
      </c>
      <c r="R78" s="7" t="n">
        <v>1414</v>
      </c>
    </row>
    <row r="79" customFormat="false" ht="14.25" hidden="true" customHeight="false" outlineLevel="0" collapsed="false">
      <c r="A79" s="7" t="s">
        <v>51</v>
      </c>
    </row>
    <row r="80" customFormat="false" ht="14.25" hidden="true" customHeight="false" outlineLevel="0" collapsed="false">
      <c r="A80" s="7" t="s">
        <v>51</v>
      </c>
    </row>
    <row r="81" customFormat="false" ht="14.25" hidden="true" customHeight="false" outlineLevel="0" collapsed="false">
      <c r="A81" s="7" t="s">
        <v>51</v>
      </c>
    </row>
    <row r="82" customFormat="false" ht="14.25" hidden="true" customHeight="false" outlineLevel="0" collapsed="false">
      <c r="A82" s="7" t="s">
        <v>51</v>
      </c>
    </row>
    <row r="83" customFormat="false" ht="14.25" hidden="true" customHeight="false" outlineLevel="0" collapsed="false">
      <c r="A83" s="7" t="s">
        <v>51</v>
      </c>
    </row>
    <row r="84" customFormat="false" ht="14.25" hidden="true" customHeight="false" outlineLevel="0" collapsed="false">
      <c r="A84" s="7" t="s">
        <v>51</v>
      </c>
    </row>
    <row r="85" customFormat="false" ht="14.25" hidden="true" customHeight="false" outlineLevel="0" collapsed="false">
      <c r="A85" s="7" t="s">
        <v>51</v>
      </c>
    </row>
    <row r="86" customFormat="false" ht="14.25" hidden="true" customHeight="false" outlineLevel="0" collapsed="false">
      <c r="A86" s="7" t="s">
        <v>51</v>
      </c>
    </row>
    <row r="87" customFormat="false" ht="14.25" hidden="true" customHeight="false" outlineLevel="0" collapsed="false">
      <c r="A87" s="7" t="s">
        <v>51</v>
      </c>
    </row>
    <row r="88" customFormat="false" ht="14.25" hidden="true" customHeight="false" outlineLevel="0" collapsed="false">
      <c r="A88" s="7" t="s">
        <v>51</v>
      </c>
    </row>
    <row r="89" customFormat="false" ht="14.25" hidden="true" customHeight="false" outlineLevel="0" collapsed="false">
      <c r="A89" s="7" t="s">
        <v>51</v>
      </c>
    </row>
    <row r="90" customFormat="false" ht="14.25" hidden="true" customHeight="false" outlineLevel="0" collapsed="false">
      <c r="A90" s="7" t="s">
        <v>51</v>
      </c>
    </row>
    <row r="91" customFormat="false" ht="14.25" hidden="true" customHeight="false" outlineLevel="0" collapsed="false">
      <c r="A91" s="7" t="s">
        <v>51</v>
      </c>
    </row>
    <row r="92" customFormat="false" ht="14.25" hidden="true" customHeight="false" outlineLevel="0" collapsed="false">
      <c r="A92" s="7" t="s">
        <v>51</v>
      </c>
    </row>
    <row r="93" customFormat="false" ht="14.25" hidden="true" customHeight="false" outlineLevel="0" collapsed="false">
      <c r="A93" s="7" t="s">
        <v>51</v>
      </c>
    </row>
    <row r="94" customFormat="false" ht="14.25" hidden="true" customHeight="false" outlineLevel="0" collapsed="false">
      <c r="A94" s="7" t="s">
        <v>51</v>
      </c>
    </row>
    <row r="95" customFormat="false" ht="14.25" hidden="true" customHeight="false" outlineLevel="0" collapsed="false">
      <c r="A95" s="7" t="s">
        <v>51</v>
      </c>
    </row>
    <row r="96" customFormat="false" ht="14.25" hidden="true" customHeight="false" outlineLevel="0" collapsed="false">
      <c r="A96" s="7" t="s">
        <v>51</v>
      </c>
    </row>
    <row r="97" customFormat="false" ht="14.25" hidden="true" customHeight="false" outlineLevel="0" collapsed="false">
      <c r="A97" s="7" t="s">
        <v>51</v>
      </c>
    </row>
    <row r="98" customFormat="false" ht="14.25" hidden="true" customHeight="false" outlineLevel="0" collapsed="false">
      <c r="A98" s="7" t="s">
        <v>52</v>
      </c>
    </row>
    <row r="99" customFormat="false" ht="14.25" hidden="true" customHeight="false" outlineLevel="0" collapsed="false">
      <c r="A99" s="7" t="s">
        <v>51</v>
      </c>
    </row>
    <row r="100" customFormat="false" ht="14.25" hidden="true" customHeight="false" outlineLevel="0" collapsed="false">
      <c r="A100" s="7" t="s">
        <v>53</v>
      </c>
    </row>
    <row r="101" customFormat="false" ht="20.25" hidden="false" customHeight="true" outlineLevel="0" collapsed="false">
      <c r="A101" s="7" t="n">
        <v>9</v>
      </c>
      <c r="B101" s="33" t="s">
        <v>63</v>
      </c>
      <c r="C101" s="33"/>
      <c r="D101" s="34" t="s">
        <v>64</v>
      </c>
      <c r="E101" s="34"/>
      <c r="F101" s="34"/>
      <c r="G101" s="35" t="s">
        <v>50</v>
      </c>
      <c r="H101" s="36" t="n">
        <v>46</v>
      </c>
      <c r="I101" s="37"/>
      <c r="J101" s="38"/>
      <c r="K101" s="39" t="n">
        <f aca="false">IF(AND(H101= "",I101= ""), 0, ROUND(ROUND(J101, 2) * ROUND(IF(I101="",H101,I101),  2), 2))</f>
        <v>0</v>
      </c>
      <c r="L101" s="7"/>
      <c r="N101" s="40" t="n">
        <v>0.2</v>
      </c>
      <c r="R101" s="7" t="n">
        <v>1414</v>
      </c>
    </row>
    <row r="102" customFormat="false" ht="14.25" hidden="true" customHeight="false" outlineLevel="0" collapsed="false">
      <c r="A102" s="7" t="s">
        <v>51</v>
      </c>
    </row>
    <row r="103" customFormat="false" ht="14.25" hidden="true" customHeight="false" outlineLevel="0" collapsed="false">
      <c r="A103" s="7" t="s">
        <v>51</v>
      </c>
    </row>
    <row r="104" customFormat="false" ht="14.25" hidden="true" customHeight="false" outlineLevel="0" collapsed="false">
      <c r="A104" s="7" t="s">
        <v>51</v>
      </c>
    </row>
    <row r="105" customFormat="false" ht="14.25" hidden="true" customHeight="false" outlineLevel="0" collapsed="false">
      <c r="A105" s="7" t="s">
        <v>51</v>
      </c>
    </row>
    <row r="106" customFormat="false" ht="14.25" hidden="true" customHeight="false" outlineLevel="0" collapsed="false">
      <c r="A106" s="7" t="s">
        <v>51</v>
      </c>
    </row>
    <row r="107" customFormat="false" ht="14.25" hidden="true" customHeight="false" outlineLevel="0" collapsed="false">
      <c r="A107" s="7" t="s">
        <v>51</v>
      </c>
    </row>
    <row r="108" customFormat="false" ht="14.25" hidden="true" customHeight="false" outlineLevel="0" collapsed="false">
      <c r="A108" s="7" t="s">
        <v>51</v>
      </c>
    </row>
    <row r="109" customFormat="false" ht="14.25" hidden="true" customHeight="false" outlineLevel="0" collapsed="false">
      <c r="A109" s="7" t="s">
        <v>51</v>
      </c>
    </row>
    <row r="110" customFormat="false" ht="14.25" hidden="true" customHeight="false" outlineLevel="0" collapsed="false">
      <c r="A110" s="7" t="s">
        <v>51</v>
      </c>
    </row>
    <row r="111" customFormat="false" ht="14.25" hidden="true" customHeight="false" outlineLevel="0" collapsed="false">
      <c r="A111" s="7" t="s">
        <v>51</v>
      </c>
    </row>
    <row r="112" customFormat="false" ht="14.25" hidden="true" customHeight="false" outlineLevel="0" collapsed="false">
      <c r="A112" s="7" t="s">
        <v>51</v>
      </c>
    </row>
    <row r="113" customFormat="false" ht="14.25" hidden="true" customHeight="false" outlineLevel="0" collapsed="false">
      <c r="A113" s="7" t="s">
        <v>51</v>
      </c>
    </row>
    <row r="114" customFormat="false" ht="14.25" hidden="true" customHeight="false" outlineLevel="0" collapsed="false">
      <c r="A114" s="7" t="s">
        <v>51</v>
      </c>
    </row>
    <row r="115" customFormat="false" ht="14.25" hidden="true" customHeight="false" outlineLevel="0" collapsed="false">
      <c r="A115" s="7" t="s">
        <v>51</v>
      </c>
    </row>
    <row r="116" customFormat="false" ht="14.25" hidden="true" customHeight="false" outlineLevel="0" collapsed="false">
      <c r="A116" s="7" t="s">
        <v>51</v>
      </c>
    </row>
    <row r="117" customFormat="false" ht="14.25" hidden="true" customHeight="false" outlineLevel="0" collapsed="false">
      <c r="A117" s="7" t="s">
        <v>51</v>
      </c>
    </row>
    <row r="118" customFormat="false" ht="14.25" hidden="true" customHeight="false" outlineLevel="0" collapsed="false">
      <c r="A118" s="7" t="s">
        <v>51</v>
      </c>
    </row>
    <row r="119" customFormat="false" ht="14.25" hidden="true" customHeight="false" outlineLevel="0" collapsed="false">
      <c r="A119" s="7" t="s">
        <v>51</v>
      </c>
    </row>
    <row r="120" customFormat="false" ht="14.25" hidden="true" customHeight="false" outlineLevel="0" collapsed="false">
      <c r="A120" s="7" t="s">
        <v>51</v>
      </c>
    </row>
    <row r="121" customFormat="false" ht="14.25" hidden="true" customHeight="false" outlineLevel="0" collapsed="false">
      <c r="A121" s="7" t="s">
        <v>52</v>
      </c>
    </row>
    <row r="122" customFormat="false" ht="14.25" hidden="true" customHeight="false" outlineLevel="0" collapsed="false">
      <c r="A122" s="7" t="s">
        <v>51</v>
      </c>
    </row>
    <row r="123" customFormat="false" ht="14.25" hidden="true" customHeight="false" outlineLevel="0" collapsed="false">
      <c r="A123" s="7" t="s">
        <v>53</v>
      </c>
    </row>
    <row r="124" customFormat="false" ht="14.25" hidden="true" customHeight="false" outlineLevel="0" collapsed="false">
      <c r="A124" s="7" t="s">
        <v>58</v>
      </c>
    </row>
    <row r="125" customFormat="false" ht="14.25" hidden="false" customHeight="true" outlineLevel="0" collapsed="false">
      <c r="A125" s="7" t="n">
        <v>4</v>
      </c>
      <c r="B125" s="26" t="s">
        <v>65</v>
      </c>
      <c r="C125" s="26"/>
      <c r="D125" s="30" t="s">
        <v>66</v>
      </c>
      <c r="E125" s="30"/>
      <c r="F125" s="30"/>
      <c r="G125" s="31"/>
      <c r="H125" s="31"/>
      <c r="I125" s="31"/>
      <c r="J125" s="31"/>
      <c r="K125" s="32"/>
      <c r="L125" s="7"/>
    </row>
    <row r="126" customFormat="false" ht="20.25" hidden="false" customHeight="true" outlineLevel="0" collapsed="false">
      <c r="A126" s="7" t="n">
        <v>9</v>
      </c>
      <c r="B126" s="33" t="s">
        <v>67</v>
      </c>
      <c r="C126" s="33"/>
      <c r="D126" s="34" t="s">
        <v>68</v>
      </c>
      <c r="E126" s="34"/>
      <c r="F126" s="34"/>
      <c r="G126" s="35" t="s">
        <v>69</v>
      </c>
      <c r="H126" s="41" t="n">
        <v>38</v>
      </c>
      <c r="I126" s="42"/>
      <c r="J126" s="38"/>
      <c r="K126" s="39" t="n">
        <f aca="false">IF(AND(H126= "",I126= ""), 0, ROUND(ROUND(J126, 2) * ROUND(IF(I126="",H126,I126),  0), 2))</f>
        <v>0</v>
      </c>
      <c r="L126" s="7"/>
      <c r="N126" s="40" t="n">
        <v>0.2</v>
      </c>
      <c r="R126" s="7" t="n">
        <v>1414</v>
      </c>
    </row>
    <row r="127" customFormat="false" ht="14.25" hidden="true" customHeight="false" outlineLevel="0" collapsed="false">
      <c r="A127" s="7" t="s">
        <v>51</v>
      </c>
    </row>
    <row r="128" customFormat="false" ht="14.25" hidden="true" customHeight="false" outlineLevel="0" collapsed="false">
      <c r="A128" s="7" t="s">
        <v>51</v>
      </c>
    </row>
    <row r="129" customFormat="false" ht="14.25" hidden="true" customHeight="false" outlineLevel="0" collapsed="false">
      <c r="A129" s="7" t="s">
        <v>51</v>
      </c>
    </row>
    <row r="130" customFormat="false" ht="14.25" hidden="true" customHeight="false" outlineLevel="0" collapsed="false">
      <c r="A130" s="7" t="s">
        <v>51</v>
      </c>
    </row>
    <row r="131" customFormat="false" ht="14.25" hidden="true" customHeight="false" outlineLevel="0" collapsed="false">
      <c r="A131" s="7" t="s">
        <v>51</v>
      </c>
    </row>
    <row r="132" customFormat="false" ht="14.25" hidden="true" customHeight="false" outlineLevel="0" collapsed="false">
      <c r="A132" s="7" t="s">
        <v>51</v>
      </c>
    </row>
    <row r="133" customFormat="false" ht="14.25" hidden="true" customHeight="false" outlineLevel="0" collapsed="false">
      <c r="A133" s="7" t="s">
        <v>51</v>
      </c>
    </row>
    <row r="134" customFormat="false" ht="14.25" hidden="true" customHeight="false" outlineLevel="0" collapsed="false">
      <c r="A134" s="7" t="s">
        <v>51</v>
      </c>
    </row>
    <row r="135" customFormat="false" ht="14.25" hidden="true" customHeight="false" outlineLevel="0" collapsed="false">
      <c r="A135" s="7" t="s">
        <v>51</v>
      </c>
    </row>
    <row r="136" customFormat="false" ht="14.25" hidden="true" customHeight="false" outlineLevel="0" collapsed="false">
      <c r="A136" s="7" t="s">
        <v>51</v>
      </c>
    </row>
    <row r="137" customFormat="false" ht="14.25" hidden="true" customHeight="false" outlineLevel="0" collapsed="false">
      <c r="A137" s="7" t="s">
        <v>51</v>
      </c>
    </row>
    <row r="138" customFormat="false" ht="14.25" hidden="true" customHeight="false" outlineLevel="0" collapsed="false">
      <c r="A138" s="7" t="s">
        <v>51</v>
      </c>
    </row>
    <row r="139" customFormat="false" ht="14.25" hidden="true" customHeight="false" outlineLevel="0" collapsed="false">
      <c r="A139" s="7" t="s">
        <v>51</v>
      </c>
    </row>
    <row r="140" customFormat="false" ht="14.25" hidden="true" customHeight="false" outlineLevel="0" collapsed="false">
      <c r="A140" s="7" t="s">
        <v>51</v>
      </c>
    </row>
    <row r="141" customFormat="false" ht="14.25" hidden="true" customHeight="false" outlineLevel="0" collapsed="false">
      <c r="A141" s="7" t="s">
        <v>51</v>
      </c>
    </row>
    <row r="142" customFormat="false" ht="14.25" hidden="true" customHeight="false" outlineLevel="0" collapsed="false">
      <c r="A142" s="7" t="s">
        <v>51</v>
      </c>
    </row>
    <row r="143" customFormat="false" ht="14.25" hidden="true" customHeight="false" outlineLevel="0" collapsed="false">
      <c r="A143" s="7" t="s">
        <v>51</v>
      </c>
    </row>
    <row r="144" customFormat="false" ht="14.25" hidden="true" customHeight="false" outlineLevel="0" collapsed="false">
      <c r="A144" s="7" t="s">
        <v>51</v>
      </c>
    </row>
    <row r="145" customFormat="false" ht="14.25" hidden="true" customHeight="false" outlineLevel="0" collapsed="false">
      <c r="A145" s="7" t="s">
        <v>51</v>
      </c>
    </row>
    <row r="146" customFormat="false" ht="14.25" hidden="true" customHeight="false" outlineLevel="0" collapsed="false">
      <c r="A146" s="7" t="s">
        <v>51</v>
      </c>
    </row>
    <row r="147" customFormat="false" ht="14.25" hidden="true" customHeight="false" outlineLevel="0" collapsed="false">
      <c r="A147" s="7" t="s">
        <v>51</v>
      </c>
    </row>
    <row r="148" customFormat="false" ht="14.25" hidden="true" customHeight="false" outlineLevel="0" collapsed="false">
      <c r="A148" s="7" t="s">
        <v>51</v>
      </c>
    </row>
    <row r="149" customFormat="false" ht="14.25" hidden="true" customHeight="false" outlineLevel="0" collapsed="false">
      <c r="A149" s="7" t="s">
        <v>52</v>
      </c>
    </row>
    <row r="150" customFormat="false" ht="14.25" hidden="true" customHeight="false" outlineLevel="0" collapsed="false">
      <c r="A150" s="7" t="s">
        <v>51</v>
      </c>
    </row>
    <row r="151" customFormat="false" ht="14.25" hidden="true" customHeight="false" outlineLevel="0" collapsed="false">
      <c r="A151" s="7" t="s">
        <v>53</v>
      </c>
    </row>
    <row r="152" customFormat="false" ht="14.25" hidden="false" customHeight="true" outlineLevel="0" collapsed="false">
      <c r="A152" s="7" t="n">
        <v>9</v>
      </c>
      <c r="B152" s="33" t="s">
        <v>70</v>
      </c>
      <c r="C152" s="33"/>
      <c r="D152" s="34" t="s">
        <v>71</v>
      </c>
      <c r="E152" s="34"/>
      <c r="F152" s="34"/>
      <c r="G152" s="35" t="s">
        <v>69</v>
      </c>
      <c r="H152" s="41" t="n">
        <v>4</v>
      </c>
      <c r="I152" s="42"/>
      <c r="J152" s="38"/>
      <c r="K152" s="39" t="n">
        <f aca="false">IF(AND(H152= "",I152= ""), 0, ROUND(ROUND(J152, 2) * ROUND(IF(I152="",H152,I152),  0), 2))</f>
        <v>0</v>
      </c>
      <c r="L152" s="7"/>
      <c r="N152" s="40" t="n">
        <v>0.2</v>
      </c>
      <c r="R152" s="7" t="n">
        <v>1414</v>
      </c>
    </row>
    <row r="153" customFormat="false" ht="14.25" hidden="true" customHeight="false" outlineLevel="0" collapsed="false">
      <c r="A153" s="7" t="s">
        <v>51</v>
      </c>
    </row>
    <row r="154" customFormat="false" ht="14.25" hidden="true" customHeight="false" outlineLevel="0" collapsed="false">
      <c r="A154" s="7" t="s">
        <v>51</v>
      </c>
    </row>
    <row r="155" customFormat="false" ht="14.25" hidden="true" customHeight="false" outlineLevel="0" collapsed="false">
      <c r="A155" s="7" t="s">
        <v>51</v>
      </c>
    </row>
    <row r="156" customFormat="false" ht="14.25" hidden="true" customHeight="false" outlineLevel="0" collapsed="false">
      <c r="A156" s="7" t="s">
        <v>51</v>
      </c>
    </row>
    <row r="157" customFormat="false" ht="14.25" hidden="true" customHeight="false" outlineLevel="0" collapsed="false">
      <c r="A157" s="7" t="s">
        <v>51</v>
      </c>
    </row>
    <row r="158" customFormat="false" ht="14.25" hidden="true" customHeight="false" outlineLevel="0" collapsed="false">
      <c r="A158" s="7" t="s">
        <v>51</v>
      </c>
    </row>
    <row r="159" customFormat="false" ht="14.25" hidden="true" customHeight="false" outlineLevel="0" collapsed="false">
      <c r="A159" s="7" t="s">
        <v>51</v>
      </c>
    </row>
    <row r="160" customFormat="false" ht="14.25" hidden="true" customHeight="false" outlineLevel="0" collapsed="false">
      <c r="A160" s="7" t="s">
        <v>51</v>
      </c>
    </row>
    <row r="161" customFormat="false" ht="14.25" hidden="true" customHeight="false" outlineLevel="0" collapsed="false">
      <c r="A161" s="7" t="s">
        <v>51</v>
      </c>
    </row>
    <row r="162" customFormat="false" ht="14.25" hidden="true" customHeight="false" outlineLevel="0" collapsed="false">
      <c r="A162" s="7" t="s">
        <v>51</v>
      </c>
    </row>
    <row r="163" customFormat="false" ht="14.25" hidden="true" customHeight="false" outlineLevel="0" collapsed="false">
      <c r="A163" s="7" t="s">
        <v>51</v>
      </c>
    </row>
    <row r="164" customFormat="false" ht="14.25" hidden="true" customHeight="false" outlineLevel="0" collapsed="false">
      <c r="A164" s="7" t="s">
        <v>51</v>
      </c>
    </row>
    <row r="165" customFormat="false" ht="14.25" hidden="true" customHeight="false" outlineLevel="0" collapsed="false">
      <c r="A165" s="7" t="s">
        <v>51</v>
      </c>
    </row>
    <row r="166" customFormat="false" ht="14.25" hidden="true" customHeight="false" outlineLevel="0" collapsed="false">
      <c r="A166" s="7" t="s">
        <v>51</v>
      </c>
    </row>
    <row r="167" customFormat="false" ht="14.25" hidden="true" customHeight="false" outlineLevel="0" collapsed="false">
      <c r="A167" s="7" t="s">
        <v>51</v>
      </c>
    </row>
    <row r="168" customFormat="false" ht="14.25" hidden="true" customHeight="false" outlineLevel="0" collapsed="false">
      <c r="A168" s="7" t="s">
        <v>51</v>
      </c>
    </row>
    <row r="169" customFormat="false" ht="14.25" hidden="true" customHeight="false" outlineLevel="0" collapsed="false">
      <c r="A169" s="7" t="s">
        <v>51</v>
      </c>
    </row>
    <row r="170" customFormat="false" ht="14.25" hidden="true" customHeight="false" outlineLevel="0" collapsed="false">
      <c r="A170" s="7" t="s">
        <v>51</v>
      </c>
    </row>
    <row r="171" customFormat="false" ht="14.25" hidden="true" customHeight="false" outlineLevel="0" collapsed="false">
      <c r="A171" s="7" t="s">
        <v>51</v>
      </c>
    </row>
    <row r="172" customFormat="false" ht="14.25" hidden="true" customHeight="false" outlineLevel="0" collapsed="false">
      <c r="A172" s="7" t="s">
        <v>51</v>
      </c>
    </row>
    <row r="173" customFormat="false" ht="14.25" hidden="true" customHeight="false" outlineLevel="0" collapsed="false">
      <c r="A173" s="7" t="s">
        <v>51</v>
      </c>
    </row>
    <row r="174" customFormat="false" ht="14.25" hidden="true" customHeight="false" outlineLevel="0" collapsed="false">
      <c r="A174" s="7" t="s">
        <v>51</v>
      </c>
    </row>
    <row r="175" customFormat="false" ht="14.25" hidden="true" customHeight="false" outlineLevel="0" collapsed="false">
      <c r="A175" s="7" t="s">
        <v>52</v>
      </c>
    </row>
    <row r="176" customFormat="false" ht="14.25" hidden="true" customHeight="false" outlineLevel="0" collapsed="false">
      <c r="A176" s="7" t="s">
        <v>51</v>
      </c>
    </row>
    <row r="177" customFormat="false" ht="14.25" hidden="true" customHeight="false" outlineLevel="0" collapsed="false">
      <c r="A177" s="7" t="s">
        <v>53</v>
      </c>
    </row>
    <row r="178" customFormat="false" ht="14.25" hidden="false" customHeight="true" outlineLevel="0" collapsed="false">
      <c r="A178" s="7" t="n">
        <v>9</v>
      </c>
      <c r="B178" s="33" t="s">
        <v>72</v>
      </c>
      <c r="C178" s="33"/>
      <c r="D178" s="34" t="s">
        <v>73</v>
      </c>
      <c r="E178" s="34"/>
      <c r="F178" s="34"/>
      <c r="G178" s="35" t="s">
        <v>74</v>
      </c>
      <c r="H178" s="36" t="n">
        <v>6</v>
      </c>
      <c r="I178" s="37"/>
      <c r="J178" s="38"/>
      <c r="K178" s="39" t="n">
        <f aca="false">IF(AND(H178= "",I178= ""), 0, ROUND(ROUND(J178, 2) * ROUND(IF(I178="",H178,I178),  2), 2))</f>
        <v>0</v>
      </c>
      <c r="L178" s="7"/>
      <c r="N178" s="40" t="n">
        <v>0.2</v>
      </c>
      <c r="R178" s="7" t="n">
        <v>1414</v>
      </c>
    </row>
    <row r="179" customFormat="false" ht="14.25" hidden="true" customHeight="false" outlineLevel="0" collapsed="false">
      <c r="A179" s="7" t="s">
        <v>51</v>
      </c>
    </row>
    <row r="180" customFormat="false" ht="14.25" hidden="true" customHeight="false" outlineLevel="0" collapsed="false">
      <c r="A180" s="7" t="s">
        <v>51</v>
      </c>
    </row>
    <row r="181" customFormat="false" ht="14.25" hidden="true" customHeight="false" outlineLevel="0" collapsed="false">
      <c r="A181" s="7" t="s">
        <v>51</v>
      </c>
    </row>
    <row r="182" customFormat="false" ht="14.25" hidden="true" customHeight="false" outlineLevel="0" collapsed="false">
      <c r="A182" s="7" t="s">
        <v>51</v>
      </c>
    </row>
    <row r="183" customFormat="false" ht="14.25" hidden="true" customHeight="false" outlineLevel="0" collapsed="false">
      <c r="A183" s="7" t="s">
        <v>51</v>
      </c>
    </row>
    <row r="184" customFormat="false" ht="14.25" hidden="true" customHeight="false" outlineLevel="0" collapsed="false">
      <c r="A184" s="7" t="s">
        <v>51</v>
      </c>
    </row>
    <row r="185" customFormat="false" ht="14.25" hidden="true" customHeight="false" outlineLevel="0" collapsed="false">
      <c r="A185" s="7" t="s">
        <v>51</v>
      </c>
    </row>
    <row r="186" customFormat="false" ht="14.25" hidden="true" customHeight="false" outlineLevel="0" collapsed="false">
      <c r="A186" s="7" t="s">
        <v>51</v>
      </c>
    </row>
    <row r="187" customFormat="false" ht="14.25" hidden="true" customHeight="false" outlineLevel="0" collapsed="false">
      <c r="A187" s="7" t="s">
        <v>51</v>
      </c>
    </row>
    <row r="188" customFormat="false" ht="14.25" hidden="true" customHeight="false" outlineLevel="0" collapsed="false">
      <c r="A188" s="7" t="s">
        <v>51</v>
      </c>
    </row>
    <row r="189" customFormat="false" ht="14.25" hidden="true" customHeight="false" outlineLevel="0" collapsed="false">
      <c r="A189" s="7" t="s">
        <v>51</v>
      </c>
    </row>
    <row r="190" customFormat="false" ht="14.25" hidden="true" customHeight="false" outlineLevel="0" collapsed="false">
      <c r="A190" s="7" t="s">
        <v>51</v>
      </c>
    </row>
    <row r="191" customFormat="false" ht="14.25" hidden="true" customHeight="false" outlineLevel="0" collapsed="false">
      <c r="A191" s="7" t="s">
        <v>51</v>
      </c>
    </row>
    <row r="192" customFormat="false" ht="14.25" hidden="true" customHeight="false" outlineLevel="0" collapsed="false">
      <c r="A192" s="7" t="s">
        <v>51</v>
      </c>
    </row>
    <row r="193" customFormat="false" ht="14.25" hidden="true" customHeight="false" outlineLevel="0" collapsed="false">
      <c r="A193" s="7" t="s">
        <v>51</v>
      </c>
    </row>
    <row r="194" customFormat="false" ht="14.25" hidden="true" customHeight="false" outlineLevel="0" collapsed="false">
      <c r="A194" s="7" t="s">
        <v>51</v>
      </c>
    </row>
    <row r="195" customFormat="false" ht="14.25" hidden="true" customHeight="false" outlineLevel="0" collapsed="false">
      <c r="A195" s="7" t="s">
        <v>51</v>
      </c>
    </row>
    <row r="196" customFormat="false" ht="14.25" hidden="true" customHeight="false" outlineLevel="0" collapsed="false">
      <c r="A196" s="7" t="s">
        <v>51</v>
      </c>
    </row>
    <row r="197" customFormat="false" ht="14.25" hidden="true" customHeight="false" outlineLevel="0" collapsed="false">
      <c r="A197" s="7" t="s">
        <v>51</v>
      </c>
    </row>
    <row r="198" customFormat="false" ht="14.25" hidden="true" customHeight="false" outlineLevel="0" collapsed="false">
      <c r="A198" s="7" t="s">
        <v>51</v>
      </c>
    </row>
    <row r="199" customFormat="false" ht="14.25" hidden="true" customHeight="false" outlineLevel="0" collapsed="false">
      <c r="A199" s="7" t="s">
        <v>51</v>
      </c>
    </row>
    <row r="200" customFormat="false" ht="14.25" hidden="true" customHeight="false" outlineLevel="0" collapsed="false">
      <c r="A200" s="7" t="s">
        <v>51</v>
      </c>
    </row>
    <row r="201" customFormat="false" ht="14.25" hidden="true" customHeight="false" outlineLevel="0" collapsed="false">
      <c r="A201" s="7" t="s">
        <v>52</v>
      </c>
    </row>
    <row r="202" customFormat="false" ht="14.25" hidden="true" customHeight="false" outlineLevel="0" collapsed="false">
      <c r="A202" s="7" t="s">
        <v>51</v>
      </c>
    </row>
    <row r="203" customFormat="false" ht="14.25" hidden="true" customHeight="false" outlineLevel="0" collapsed="false">
      <c r="A203" s="7" t="s">
        <v>53</v>
      </c>
    </row>
    <row r="204" customFormat="false" ht="14.25" hidden="false" customHeight="true" outlineLevel="0" collapsed="false">
      <c r="A204" s="7" t="n">
        <v>9</v>
      </c>
      <c r="B204" s="33" t="s">
        <v>75</v>
      </c>
      <c r="C204" s="33"/>
      <c r="D204" s="34" t="s">
        <v>76</v>
      </c>
      <c r="E204" s="34"/>
      <c r="F204" s="34"/>
      <c r="G204" s="35" t="s">
        <v>74</v>
      </c>
      <c r="H204" s="36" t="n">
        <v>15</v>
      </c>
      <c r="I204" s="37"/>
      <c r="J204" s="38"/>
      <c r="K204" s="39" t="n">
        <f aca="false">IF(AND(H204= "",I204= ""), 0, ROUND(ROUND(J204, 2) * ROUND(IF(I204="",H204,I204),  2), 2))</f>
        <v>0</v>
      </c>
      <c r="L204" s="7"/>
      <c r="N204" s="40" t="n">
        <v>0.2</v>
      </c>
      <c r="R204" s="7" t="n">
        <v>1414</v>
      </c>
    </row>
    <row r="205" customFormat="false" ht="14.25" hidden="true" customHeight="false" outlineLevel="0" collapsed="false">
      <c r="A205" s="7" t="s">
        <v>51</v>
      </c>
    </row>
    <row r="206" customFormat="false" ht="14.25" hidden="true" customHeight="false" outlineLevel="0" collapsed="false">
      <c r="A206" s="7" t="s">
        <v>51</v>
      </c>
    </row>
    <row r="207" customFormat="false" ht="14.25" hidden="true" customHeight="false" outlineLevel="0" collapsed="false">
      <c r="A207" s="7" t="s">
        <v>51</v>
      </c>
    </row>
    <row r="208" customFormat="false" ht="14.25" hidden="true" customHeight="false" outlineLevel="0" collapsed="false">
      <c r="A208" s="7" t="s">
        <v>51</v>
      </c>
    </row>
    <row r="209" customFormat="false" ht="14.25" hidden="true" customHeight="false" outlineLevel="0" collapsed="false">
      <c r="A209" s="7" t="s">
        <v>51</v>
      </c>
    </row>
    <row r="210" customFormat="false" ht="14.25" hidden="true" customHeight="false" outlineLevel="0" collapsed="false">
      <c r="A210" s="7" t="s">
        <v>51</v>
      </c>
    </row>
    <row r="211" customFormat="false" ht="14.25" hidden="true" customHeight="false" outlineLevel="0" collapsed="false">
      <c r="A211" s="7" t="s">
        <v>51</v>
      </c>
    </row>
    <row r="212" customFormat="false" ht="14.25" hidden="true" customHeight="false" outlineLevel="0" collapsed="false">
      <c r="A212" s="7" t="s">
        <v>51</v>
      </c>
    </row>
    <row r="213" customFormat="false" ht="14.25" hidden="true" customHeight="false" outlineLevel="0" collapsed="false">
      <c r="A213" s="7" t="s">
        <v>51</v>
      </c>
    </row>
    <row r="214" customFormat="false" ht="14.25" hidden="true" customHeight="false" outlineLevel="0" collapsed="false">
      <c r="A214" s="7" t="s">
        <v>51</v>
      </c>
    </row>
    <row r="215" customFormat="false" ht="14.25" hidden="true" customHeight="false" outlineLevel="0" collapsed="false">
      <c r="A215" s="7" t="s">
        <v>51</v>
      </c>
    </row>
    <row r="216" customFormat="false" ht="14.25" hidden="true" customHeight="false" outlineLevel="0" collapsed="false">
      <c r="A216" s="7" t="s">
        <v>51</v>
      </c>
    </row>
    <row r="217" customFormat="false" ht="14.25" hidden="true" customHeight="false" outlineLevel="0" collapsed="false">
      <c r="A217" s="7" t="s">
        <v>51</v>
      </c>
    </row>
    <row r="218" customFormat="false" ht="14.25" hidden="true" customHeight="false" outlineLevel="0" collapsed="false">
      <c r="A218" s="7" t="s">
        <v>51</v>
      </c>
    </row>
    <row r="219" customFormat="false" ht="14.25" hidden="true" customHeight="false" outlineLevel="0" collapsed="false">
      <c r="A219" s="7" t="s">
        <v>51</v>
      </c>
    </row>
    <row r="220" customFormat="false" ht="14.25" hidden="true" customHeight="false" outlineLevel="0" collapsed="false">
      <c r="A220" s="7" t="s">
        <v>51</v>
      </c>
    </row>
    <row r="221" customFormat="false" ht="14.25" hidden="true" customHeight="false" outlineLevel="0" collapsed="false">
      <c r="A221" s="7" t="s">
        <v>51</v>
      </c>
    </row>
    <row r="222" customFormat="false" ht="14.25" hidden="true" customHeight="false" outlineLevel="0" collapsed="false">
      <c r="A222" s="7" t="s">
        <v>51</v>
      </c>
    </row>
    <row r="223" customFormat="false" ht="14.25" hidden="true" customHeight="false" outlineLevel="0" collapsed="false">
      <c r="A223" s="7" t="s">
        <v>51</v>
      </c>
    </row>
    <row r="224" customFormat="false" ht="14.25" hidden="true" customHeight="false" outlineLevel="0" collapsed="false">
      <c r="A224" s="7" t="s">
        <v>51</v>
      </c>
    </row>
    <row r="225" customFormat="false" ht="14.25" hidden="true" customHeight="false" outlineLevel="0" collapsed="false">
      <c r="A225" s="7" t="s">
        <v>51</v>
      </c>
    </row>
    <row r="226" customFormat="false" ht="14.25" hidden="true" customHeight="false" outlineLevel="0" collapsed="false">
      <c r="A226" s="7" t="s">
        <v>51</v>
      </c>
    </row>
    <row r="227" customFormat="false" ht="14.25" hidden="true" customHeight="false" outlineLevel="0" collapsed="false">
      <c r="A227" s="7" t="s">
        <v>52</v>
      </c>
    </row>
    <row r="228" customFormat="false" ht="14.25" hidden="true" customHeight="false" outlineLevel="0" collapsed="false">
      <c r="A228" s="7" t="s">
        <v>51</v>
      </c>
    </row>
    <row r="229" customFormat="false" ht="14.25" hidden="true" customHeight="false" outlineLevel="0" collapsed="false">
      <c r="A229" s="7" t="s">
        <v>53</v>
      </c>
    </row>
    <row r="230" customFormat="false" ht="14.25" hidden="true" customHeight="false" outlineLevel="0" collapsed="false">
      <c r="A230" s="7" t="s">
        <v>58</v>
      </c>
    </row>
    <row r="231" customFormat="false" ht="14.25" hidden="false" customHeight="true" outlineLevel="0" collapsed="false">
      <c r="A231" s="7" t="n">
        <v>4</v>
      </c>
      <c r="B231" s="26" t="s">
        <v>77</v>
      </c>
      <c r="C231" s="26"/>
      <c r="D231" s="30" t="s">
        <v>78</v>
      </c>
      <c r="E231" s="30"/>
      <c r="F231" s="30"/>
      <c r="G231" s="31"/>
      <c r="H231" s="31"/>
      <c r="I231" s="31"/>
      <c r="J231" s="31"/>
      <c r="K231" s="32"/>
      <c r="L231" s="7"/>
    </row>
    <row r="232" customFormat="false" ht="14.25" hidden="false" customHeight="true" outlineLevel="0" collapsed="false">
      <c r="A232" s="7" t="n">
        <v>9</v>
      </c>
      <c r="B232" s="33" t="s">
        <v>79</v>
      </c>
      <c r="C232" s="33"/>
      <c r="D232" s="34" t="s">
        <v>80</v>
      </c>
      <c r="E232" s="34"/>
      <c r="F232" s="34"/>
      <c r="G232" s="35" t="s">
        <v>81</v>
      </c>
      <c r="H232" s="41" t="n">
        <v>1</v>
      </c>
      <c r="I232" s="42"/>
      <c r="J232" s="38"/>
      <c r="K232" s="39" t="n">
        <f aca="false">IF(AND(H232= "",I232= ""), 0, ROUND(ROUND(J232, 2) * ROUND(IF(I232="",H232,I232),  0), 2))</f>
        <v>0</v>
      </c>
      <c r="L232" s="7"/>
      <c r="N232" s="40" t="n">
        <v>0.2</v>
      </c>
      <c r="R232" s="7" t="n">
        <v>1414</v>
      </c>
    </row>
    <row r="233" customFormat="false" ht="14.25" hidden="true" customHeight="false" outlineLevel="0" collapsed="false">
      <c r="A233" s="7" t="s">
        <v>51</v>
      </c>
    </row>
    <row r="234" customFormat="false" ht="14.25" hidden="true" customHeight="false" outlineLevel="0" collapsed="false">
      <c r="A234" s="7" t="s">
        <v>51</v>
      </c>
    </row>
    <row r="235" customFormat="false" ht="14.25" hidden="true" customHeight="false" outlineLevel="0" collapsed="false">
      <c r="A235" s="7" t="s">
        <v>51</v>
      </c>
    </row>
    <row r="236" customFormat="false" ht="14.25" hidden="true" customHeight="false" outlineLevel="0" collapsed="false">
      <c r="A236" s="7" t="s">
        <v>51</v>
      </c>
    </row>
    <row r="237" customFormat="false" ht="14.25" hidden="true" customHeight="false" outlineLevel="0" collapsed="false">
      <c r="A237" s="7" t="s">
        <v>51</v>
      </c>
    </row>
    <row r="238" customFormat="false" ht="14.25" hidden="true" customHeight="false" outlineLevel="0" collapsed="false">
      <c r="A238" s="7" t="s">
        <v>51</v>
      </c>
    </row>
    <row r="239" customFormat="false" ht="14.25" hidden="true" customHeight="false" outlineLevel="0" collapsed="false">
      <c r="A239" s="7" t="s">
        <v>51</v>
      </c>
    </row>
    <row r="240" customFormat="false" ht="14.25" hidden="true" customHeight="false" outlineLevel="0" collapsed="false">
      <c r="A240" s="7" t="s">
        <v>51</v>
      </c>
    </row>
    <row r="241" customFormat="false" ht="14.25" hidden="true" customHeight="false" outlineLevel="0" collapsed="false">
      <c r="A241" s="7" t="s">
        <v>51</v>
      </c>
    </row>
    <row r="242" customFormat="false" ht="14.25" hidden="true" customHeight="false" outlineLevel="0" collapsed="false">
      <c r="A242" s="7" t="s">
        <v>51</v>
      </c>
    </row>
    <row r="243" customFormat="false" ht="14.25" hidden="true" customHeight="false" outlineLevel="0" collapsed="false">
      <c r="A243" s="7" t="s">
        <v>51</v>
      </c>
    </row>
    <row r="244" customFormat="false" ht="14.25" hidden="true" customHeight="false" outlineLevel="0" collapsed="false">
      <c r="A244" s="7" t="s">
        <v>51</v>
      </c>
    </row>
    <row r="245" customFormat="false" ht="14.25" hidden="true" customHeight="false" outlineLevel="0" collapsed="false">
      <c r="A245" s="7" t="s">
        <v>51</v>
      </c>
    </row>
    <row r="246" customFormat="false" ht="14.25" hidden="true" customHeight="false" outlineLevel="0" collapsed="false">
      <c r="A246" s="7" t="s">
        <v>51</v>
      </c>
    </row>
    <row r="247" customFormat="false" ht="14.25" hidden="true" customHeight="false" outlineLevel="0" collapsed="false">
      <c r="A247" s="7" t="s">
        <v>51</v>
      </c>
    </row>
    <row r="248" customFormat="false" ht="14.25" hidden="true" customHeight="false" outlineLevel="0" collapsed="false">
      <c r="A248" s="7" t="s">
        <v>51</v>
      </c>
    </row>
    <row r="249" customFormat="false" ht="14.25" hidden="true" customHeight="false" outlineLevel="0" collapsed="false">
      <c r="A249" s="7" t="s">
        <v>51</v>
      </c>
    </row>
    <row r="250" customFormat="false" ht="14.25" hidden="true" customHeight="false" outlineLevel="0" collapsed="false">
      <c r="A250" s="7" t="s">
        <v>51</v>
      </c>
    </row>
    <row r="251" customFormat="false" ht="14.25" hidden="true" customHeight="false" outlineLevel="0" collapsed="false">
      <c r="A251" s="7" t="s">
        <v>52</v>
      </c>
    </row>
    <row r="252" customFormat="false" ht="14.25" hidden="true" customHeight="false" outlineLevel="0" collapsed="false">
      <c r="A252" s="7" t="s">
        <v>51</v>
      </c>
    </row>
    <row r="253" customFormat="false" ht="14.25" hidden="true" customHeight="false" outlineLevel="0" collapsed="false">
      <c r="A253" s="7" t="s">
        <v>53</v>
      </c>
    </row>
    <row r="254" customFormat="false" ht="14.25" hidden="true" customHeight="false" outlineLevel="0" collapsed="false">
      <c r="A254" s="7" t="s">
        <v>58</v>
      </c>
    </row>
    <row r="255" customFormat="false" ht="14.25" hidden="false" customHeight="true" outlineLevel="0" collapsed="false">
      <c r="A255" s="7" t="n">
        <v>4</v>
      </c>
      <c r="B255" s="26" t="s">
        <v>82</v>
      </c>
      <c r="C255" s="26"/>
      <c r="D255" s="30" t="s">
        <v>83</v>
      </c>
      <c r="E255" s="30"/>
      <c r="F255" s="30"/>
      <c r="G255" s="31"/>
      <c r="H255" s="31"/>
      <c r="I255" s="31"/>
      <c r="J255" s="31"/>
      <c r="K255" s="32"/>
      <c r="L255" s="7"/>
    </row>
    <row r="256" customFormat="false" ht="14.25" hidden="false" customHeight="true" outlineLevel="0" collapsed="false">
      <c r="A256" s="7" t="n">
        <v>9</v>
      </c>
      <c r="B256" s="33" t="s">
        <v>84</v>
      </c>
      <c r="C256" s="33"/>
      <c r="D256" s="34" t="s">
        <v>85</v>
      </c>
      <c r="E256" s="34"/>
      <c r="F256" s="34"/>
      <c r="G256" s="35" t="s">
        <v>50</v>
      </c>
      <c r="H256" s="36" t="n">
        <v>600</v>
      </c>
      <c r="I256" s="37"/>
      <c r="J256" s="38"/>
      <c r="K256" s="39" t="n">
        <f aca="false">IF(AND(H256= "",I256= ""), 0, ROUND(ROUND(J256, 2) * ROUND(IF(I256="",H256,I256),  2), 2))</f>
        <v>0</v>
      </c>
      <c r="L256" s="7"/>
      <c r="N256" s="40" t="n">
        <v>0.2</v>
      </c>
      <c r="R256" s="7" t="n">
        <v>1414</v>
      </c>
    </row>
    <row r="257" customFormat="false" ht="14.25" hidden="true" customHeight="false" outlineLevel="0" collapsed="false">
      <c r="A257" s="7" t="s">
        <v>51</v>
      </c>
    </row>
    <row r="258" customFormat="false" ht="14.25" hidden="true" customHeight="false" outlineLevel="0" collapsed="false">
      <c r="A258" s="7" t="s">
        <v>51</v>
      </c>
    </row>
    <row r="259" customFormat="false" ht="14.25" hidden="true" customHeight="false" outlineLevel="0" collapsed="false">
      <c r="A259" s="7" t="s">
        <v>51</v>
      </c>
    </row>
    <row r="260" customFormat="false" ht="14.25" hidden="true" customHeight="false" outlineLevel="0" collapsed="false">
      <c r="A260" s="7" t="s">
        <v>51</v>
      </c>
    </row>
    <row r="261" customFormat="false" ht="14.25" hidden="true" customHeight="false" outlineLevel="0" collapsed="false">
      <c r="A261" s="7" t="s">
        <v>51</v>
      </c>
    </row>
    <row r="262" customFormat="false" ht="14.25" hidden="true" customHeight="false" outlineLevel="0" collapsed="false">
      <c r="A262" s="7" t="s">
        <v>51</v>
      </c>
    </row>
    <row r="263" customFormat="false" ht="14.25" hidden="true" customHeight="false" outlineLevel="0" collapsed="false">
      <c r="A263" s="7" t="s">
        <v>51</v>
      </c>
    </row>
    <row r="264" customFormat="false" ht="14.25" hidden="true" customHeight="false" outlineLevel="0" collapsed="false">
      <c r="A264" s="7" t="s">
        <v>51</v>
      </c>
    </row>
    <row r="265" customFormat="false" ht="14.25" hidden="true" customHeight="false" outlineLevel="0" collapsed="false">
      <c r="A265" s="7" t="s">
        <v>51</v>
      </c>
    </row>
    <row r="266" customFormat="false" ht="14.25" hidden="true" customHeight="false" outlineLevel="0" collapsed="false">
      <c r="A266" s="7" t="s">
        <v>51</v>
      </c>
    </row>
    <row r="267" customFormat="false" ht="14.25" hidden="true" customHeight="false" outlineLevel="0" collapsed="false">
      <c r="A267" s="7" t="s">
        <v>51</v>
      </c>
    </row>
    <row r="268" customFormat="false" ht="14.25" hidden="true" customHeight="false" outlineLevel="0" collapsed="false">
      <c r="A268" s="7" t="s">
        <v>51</v>
      </c>
    </row>
    <row r="269" customFormat="false" ht="14.25" hidden="true" customHeight="false" outlineLevel="0" collapsed="false">
      <c r="A269" s="7" t="s">
        <v>51</v>
      </c>
    </row>
    <row r="270" customFormat="false" ht="14.25" hidden="true" customHeight="false" outlineLevel="0" collapsed="false">
      <c r="A270" s="7" t="s">
        <v>51</v>
      </c>
    </row>
    <row r="271" customFormat="false" ht="14.25" hidden="true" customHeight="false" outlineLevel="0" collapsed="false">
      <c r="A271" s="7" t="s">
        <v>51</v>
      </c>
    </row>
    <row r="272" customFormat="false" ht="14.25" hidden="true" customHeight="false" outlineLevel="0" collapsed="false">
      <c r="A272" s="7" t="s">
        <v>51</v>
      </c>
    </row>
    <row r="273" customFormat="false" ht="14.25" hidden="true" customHeight="false" outlineLevel="0" collapsed="false">
      <c r="A273" s="7" t="s">
        <v>51</v>
      </c>
    </row>
    <row r="274" customFormat="false" ht="14.25" hidden="true" customHeight="false" outlineLevel="0" collapsed="false">
      <c r="A274" s="7" t="s">
        <v>51</v>
      </c>
    </row>
    <row r="275" customFormat="false" ht="14.25" hidden="true" customHeight="false" outlineLevel="0" collapsed="false">
      <c r="A275" s="7" t="s">
        <v>51</v>
      </c>
    </row>
    <row r="276" customFormat="false" ht="14.25" hidden="true" customHeight="false" outlineLevel="0" collapsed="false">
      <c r="A276" s="7" t="s">
        <v>51</v>
      </c>
    </row>
    <row r="277" customFormat="false" ht="14.25" hidden="true" customHeight="false" outlineLevel="0" collapsed="false">
      <c r="A277" s="7" t="s">
        <v>51</v>
      </c>
    </row>
    <row r="278" customFormat="false" ht="14.25" hidden="true" customHeight="false" outlineLevel="0" collapsed="false">
      <c r="A278" s="7" t="s">
        <v>51</v>
      </c>
    </row>
    <row r="279" customFormat="false" ht="14.25" hidden="true" customHeight="false" outlineLevel="0" collapsed="false">
      <c r="A279" s="7" t="s">
        <v>51</v>
      </c>
    </row>
    <row r="280" customFormat="false" ht="14.25" hidden="true" customHeight="false" outlineLevel="0" collapsed="false">
      <c r="A280" s="7" t="s">
        <v>51</v>
      </c>
    </row>
    <row r="281" customFormat="false" ht="14.25" hidden="true" customHeight="false" outlineLevel="0" collapsed="false">
      <c r="A281" s="7" t="s">
        <v>51</v>
      </c>
    </row>
    <row r="282" customFormat="false" ht="14.25" hidden="true" customHeight="false" outlineLevel="0" collapsed="false">
      <c r="A282" s="7" t="s">
        <v>51</v>
      </c>
    </row>
    <row r="283" customFormat="false" ht="14.25" hidden="true" customHeight="false" outlineLevel="0" collapsed="false">
      <c r="A283" s="7" t="s">
        <v>51</v>
      </c>
    </row>
    <row r="284" customFormat="false" ht="14.25" hidden="true" customHeight="false" outlineLevel="0" collapsed="false">
      <c r="A284" s="7" t="s">
        <v>51</v>
      </c>
    </row>
    <row r="285" customFormat="false" ht="14.25" hidden="true" customHeight="false" outlineLevel="0" collapsed="false">
      <c r="A285" s="7" t="s">
        <v>51</v>
      </c>
    </row>
    <row r="286" customFormat="false" ht="14.25" hidden="true" customHeight="false" outlineLevel="0" collapsed="false">
      <c r="A286" s="7" t="s">
        <v>51</v>
      </c>
    </row>
    <row r="287" customFormat="false" ht="14.25" hidden="true" customHeight="false" outlineLevel="0" collapsed="false">
      <c r="A287" s="7" t="s">
        <v>52</v>
      </c>
    </row>
    <row r="288" customFormat="false" ht="14.25" hidden="true" customHeight="false" outlineLevel="0" collapsed="false">
      <c r="A288" s="7" t="s">
        <v>51</v>
      </c>
    </row>
    <row r="289" customFormat="false" ht="14.25" hidden="true" customHeight="false" outlineLevel="0" collapsed="false">
      <c r="A289" s="7" t="s">
        <v>53</v>
      </c>
    </row>
    <row r="290" customFormat="false" ht="14.25" hidden="false" customHeight="true" outlineLevel="0" collapsed="false">
      <c r="A290" s="7" t="n">
        <v>9</v>
      </c>
      <c r="B290" s="33" t="s">
        <v>86</v>
      </c>
      <c r="C290" s="33"/>
      <c r="D290" s="34" t="s">
        <v>87</v>
      </c>
      <c r="E290" s="34"/>
      <c r="F290" s="34"/>
      <c r="G290" s="35" t="s">
        <v>50</v>
      </c>
      <c r="H290" s="36" t="n">
        <v>600</v>
      </c>
      <c r="I290" s="37"/>
      <c r="J290" s="38"/>
      <c r="K290" s="39" t="n">
        <f aca="false">IF(AND(H290= "",I290= ""), 0, ROUND(ROUND(J290, 2) * ROUND(IF(I290="",H290,I290),  2), 2))</f>
        <v>0</v>
      </c>
      <c r="L290" s="7"/>
      <c r="N290" s="40" t="n">
        <v>0.2</v>
      </c>
      <c r="R290" s="7" t="n">
        <v>1414</v>
      </c>
    </row>
    <row r="291" customFormat="false" ht="14.25" hidden="true" customHeight="false" outlineLevel="0" collapsed="false">
      <c r="A291" s="7" t="s">
        <v>51</v>
      </c>
    </row>
    <row r="292" customFormat="false" ht="14.25" hidden="true" customHeight="false" outlineLevel="0" collapsed="false">
      <c r="A292" s="7" t="s">
        <v>51</v>
      </c>
    </row>
    <row r="293" customFormat="false" ht="14.25" hidden="true" customHeight="false" outlineLevel="0" collapsed="false">
      <c r="A293" s="7" t="s">
        <v>51</v>
      </c>
    </row>
    <row r="294" customFormat="false" ht="14.25" hidden="true" customHeight="false" outlineLevel="0" collapsed="false">
      <c r="A294" s="7" t="s">
        <v>51</v>
      </c>
    </row>
    <row r="295" customFormat="false" ht="14.25" hidden="true" customHeight="false" outlineLevel="0" collapsed="false">
      <c r="A295" s="7" t="s">
        <v>51</v>
      </c>
    </row>
    <row r="296" customFormat="false" ht="14.25" hidden="true" customHeight="false" outlineLevel="0" collapsed="false">
      <c r="A296" s="7" t="s">
        <v>51</v>
      </c>
    </row>
    <row r="297" customFormat="false" ht="14.25" hidden="true" customHeight="false" outlineLevel="0" collapsed="false">
      <c r="A297" s="7" t="s">
        <v>51</v>
      </c>
    </row>
    <row r="298" customFormat="false" ht="14.25" hidden="true" customHeight="false" outlineLevel="0" collapsed="false">
      <c r="A298" s="7" t="s">
        <v>51</v>
      </c>
    </row>
    <row r="299" customFormat="false" ht="14.25" hidden="true" customHeight="false" outlineLevel="0" collapsed="false">
      <c r="A299" s="7" t="s">
        <v>51</v>
      </c>
    </row>
    <row r="300" customFormat="false" ht="14.25" hidden="true" customHeight="false" outlineLevel="0" collapsed="false">
      <c r="A300" s="7" t="s">
        <v>51</v>
      </c>
    </row>
    <row r="301" customFormat="false" ht="14.25" hidden="true" customHeight="false" outlineLevel="0" collapsed="false">
      <c r="A301" s="7" t="s">
        <v>51</v>
      </c>
    </row>
    <row r="302" customFormat="false" ht="14.25" hidden="true" customHeight="false" outlineLevel="0" collapsed="false">
      <c r="A302" s="7" t="s">
        <v>51</v>
      </c>
    </row>
    <row r="303" customFormat="false" ht="14.25" hidden="true" customHeight="false" outlineLevel="0" collapsed="false">
      <c r="A303" s="7" t="s">
        <v>51</v>
      </c>
    </row>
    <row r="304" customFormat="false" ht="14.25" hidden="true" customHeight="false" outlineLevel="0" collapsed="false">
      <c r="A304" s="7" t="s">
        <v>51</v>
      </c>
    </row>
    <row r="305" customFormat="false" ht="14.25" hidden="true" customHeight="false" outlineLevel="0" collapsed="false">
      <c r="A305" s="7" t="s">
        <v>51</v>
      </c>
    </row>
    <row r="306" customFormat="false" ht="14.25" hidden="true" customHeight="false" outlineLevel="0" collapsed="false">
      <c r="A306" s="7" t="s">
        <v>51</v>
      </c>
    </row>
    <row r="307" customFormat="false" ht="14.25" hidden="true" customHeight="false" outlineLevel="0" collapsed="false">
      <c r="A307" s="7" t="s">
        <v>51</v>
      </c>
    </row>
    <row r="308" customFormat="false" ht="14.25" hidden="true" customHeight="false" outlineLevel="0" collapsed="false">
      <c r="A308" s="7" t="s">
        <v>51</v>
      </c>
    </row>
    <row r="309" customFormat="false" ht="14.25" hidden="true" customHeight="false" outlineLevel="0" collapsed="false">
      <c r="A309" s="7" t="s">
        <v>51</v>
      </c>
    </row>
    <row r="310" customFormat="false" ht="14.25" hidden="true" customHeight="false" outlineLevel="0" collapsed="false">
      <c r="A310" s="7" t="s">
        <v>51</v>
      </c>
    </row>
    <row r="311" customFormat="false" ht="14.25" hidden="true" customHeight="false" outlineLevel="0" collapsed="false">
      <c r="A311" s="7" t="s">
        <v>51</v>
      </c>
    </row>
    <row r="312" customFormat="false" ht="14.25" hidden="true" customHeight="false" outlineLevel="0" collapsed="false">
      <c r="A312" s="7" t="s">
        <v>51</v>
      </c>
    </row>
    <row r="313" customFormat="false" ht="14.25" hidden="true" customHeight="false" outlineLevel="0" collapsed="false">
      <c r="A313" s="7" t="s">
        <v>51</v>
      </c>
    </row>
    <row r="314" customFormat="false" ht="14.25" hidden="true" customHeight="false" outlineLevel="0" collapsed="false">
      <c r="A314" s="7" t="s">
        <v>51</v>
      </c>
    </row>
    <row r="315" customFormat="false" ht="14.25" hidden="true" customHeight="false" outlineLevel="0" collapsed="false">
      <c r="A315" s="7" t="s">
        <v>51</v>
      </c>
    </row>
    <row r="316" customFormat="false" ht="14.25" hidden="true" customHeight="false" outlineLevel="0" collapsed="false">
      <c r="A316" s="7" t="s">
        <v>51</v>
      </c>
    </row>
    <row r="317" customFormat="false" ht="14.25" hidden="true" customHeight="false" outlineLevel="0" collapsed="false">
      <c r="A317" s="7" t="s">
        <v>51</v>
      </c>
    </row>
    <row r="318" customFormat="false" ht="14.25" hidden="true" customHeight="false" outlineLevel="0" collapsed="false">
      <c r="A318" s="7" t="s">
        <v>51</v>
      </c>
    </row>
    <row r="319" customFormat="false" ht="14.25" hidden="true" customHeight="false" outlineLevel="0" collapsed="false">
      <c r="A319" s="7" t="s">
        <v>51</v>
      </c>
    </row>
    <row r="320" customFormat="false" ht="14.25" hidden="true" customHeight="false" outlineLevel="0" collapsed="false">
      <c r="A320" s="7" t="s">
        <v>51</v>
      </c>
    </row>
    <row r="321" customFormat="false" ht="14.25" hidden="true" customHeight="false" outlineLevel="0" collapsed="false">
      <c r="A321" s="7" t="s">
        <v>52</v>
      </c>
    </row>
    <row r="322" customFormat="false" ht="14.25" hidden="true" customHeight="false" outlineLevel="0" collapsed="false">
      <c r="A322" s="7" t="s">
        <v>51</v>
      </c>
    </row>
    <row r="323" customFormat="false" ht="14.25" hidden="true" customHeight="false" outlineLevel="0" collapsed="false">
      <c r="A323" s="7" t="s">
        <v>53</v>
      </c>
    </row>
    <row r="324" customFormat="false" ht="14.25" hidden="true" customHeight="false" outlineLevel="0" collapsed="false">
      <c r="A324" s="7" t="s">
        <v>58</v>
      </c>
    </row>
    <row r="325" customFormat="false" ht="14.25" hidden="false" customHeight="false" outlineLevel="0" collapsed="false">
      <c r="A325" s="7" t="s">
        <v>44</v>
      </c>
      <c r="B325" s="43"/>
      <c r="C325" s="43"/>
      <c r="D325" s="44"/>
      <c r="E325" s="44"/>
      <c r="F325" s="44"/>
      <c r="K325" s="43"/>
    </row>
    <row r="326" customFormat="false" ht="26.25" hidden="false" customHeight="true" outlineLevel="0" collapsed="false">
      <c r="B326" s="43"/>
      <c r="C326" s="43"/>
      <c r="D326" s="45" t="s">
        <v>45</v>
      </c>
      <c r="E326" s="45"/>
      <c r="F326" s="45"/>
      <c r="G326" s="46"/>
      <c r="H326" s="46"/>
      <c r="I326" s="46"/>
      <c r="J326" s="46"/>
      <c r="K326" s="46"/>
    </row>
    <row r="327" customFormat="false" ht="14.25" hidden="false" customHeight="false" outlineLevel="0" collapsed="false">
      <c r="B327" s="43"/>
      <c r="C327" s="43"/>
      <c r="D327" s="47"/>
      <c r="E327" s="47"/>
      <c r="F327" s="47"/>
      <c r="G327" s="9"/>
      <c r="H327" s="9"/>
      <c r="I327" s="9"/>
      <c r="J327" s="9"/>
      <c r="K327" s="9"/>
    </row>
    <row r="328" customFormat="false" ht="14.25" hidden="false" customHeight="true" outlineLevel="0" collapsed="false">
      <c r="B328" s="43"/>
      <c r="C328" s="43"/>
      <c r="D328" s="48" t="s">
        <v>88</v>
      </c>
      <c r="E328" s="48"/>
      <c r="F328" s="48"/>
      <c r="G328" s="49" t="n">
        <f aca="false">SUMIF(L9:L325, IF(L8="","",L8), K9:K325)</f>
        <v>0</v>
      </c>
      <c r="H328" s="49"/>
      <c r="I328" s="49"/>
      <c r="J328" s="49"/>
      <c r="K328" s="49"/>
    </row>
    <row r="329" customFormat="false" ht="14.25" hidden="false" customHeight="true" outlineLevel="0" collapsed="false">
      <c r="B329" s="43"/>
      <c r="C329" s="43"/>
      <c r="D329" s="48" t="s">
        <v>89</v>
      </c>
      <c r="E329" s="48"/>
      <c r="F329" s="48"/>
      <c r="G329" s="49" t="n">
        <f aca="false">ROUND(SUMIF(L9:L325, IF(L8="","",L8), K9:K325) * 0.2, 2)</f>
        <v>0</v>
      </c>
      <c r="H329" s="49"/>
      <c r="I329" s="49"/>
      <c r="J329" s="49"/>
      <c r="K329" s="49"/>
    </row>
    <row r="330" customFormat="false" ht="14.25" hidden="false" customHeight="true" outlineLevel="0" collapsed="false">
      <c r="B330" s="43"/>
      <c r="C330" s="43"/>
      <c r="D330" s="50" t="s">
        <v>90</v>
      </c>
      <c r="E330" s="50"/>
      <c r="F330" s="50"/>
      <c r="G330" s="51" t="n">
        <f aca="false">SUM(G328:G329)</f>
        <v>0</v>
      </c>
      <c r="H330" s="51"/>
      <c r="I330" s="51"/>
      <c r="J330" s="51"/>
      <c r="K330" s="51"/>
    </row>
    <row r="331" customFormat="false" ht="30.75" hidden="false" customHeight="true" outlineLevel="0" collapsed="false">
      <c r="B331" s="3"/>
      <c r="C331" s="3"/>
      <c r="D331" s="52" t="s">
        <v>91</v>
      </c>
      <c r="E331" s="52"/>
      <c r="F331" s="52"/>
      <c r="G331" s="52"/>
      <c r="H331" s="52"/>
      <c r="I331" s="52"/>
      <c r="J331" s="52"/>
      <c r="K331" s="52"/>
    </row>
    <row r="333" customFormat="false" ht="14.25" hidden="false" customHeight="true" outlineLevel="0" collapsed="false">
      <c r="D333" s="53" t="s">
        <v>92</v>
      </c>
      <c r="E333" s="53"/>
      <c r="F333" s="53"/>
      <c r="G333" s="53"/>
      <c r="H333" s="53"/>
      <c r="I333" s="53"/>
      <c r="J333" s="53"/>
      <c r="K333" s="53"/>
    </row>
    <row r="334" customFormat="false" ht="26.25" hidden="false" customHeight="true" outlineLevel="0" collapsed="false">
      <c r="D334" s="54" t="s">
        <v>93</v>
      </c>
      <c r="E334" s="54"/>
      <c r="F334" s="54"/>
      <c r="G334" s="55" t="n">
        <f aca="false">SUMIF(L10:L290, "", K10:K290)</f>
        <v>0</v>
      </c>
      <c r="H334" s="55"/>
      <c r="I334" s="55"/>
      <c r="J334" s="55"/>
      <c r="K334" s="55"/>
    </row>
    <row r="335" customFormat="false" ht="14.25" hidden="false" customHeight="true" outlineLevel="0" collapsed="false">
      <c r="D335" s="56" t="s">
        <v>94</v>
      </c>
      <c r="E335" s="56"/>
      <c r="F335" s="56"/>
      <c r="G335" s="57" t="n">
        <f aca="false">SUMIF(L10:L54, "", K10:K54)</f>
        <v>0</v>
      </c>
      <c r="H335" s="57"/>
      <c r="I335" s="57"/>
      <c r="J335" s="57"/>
      <c r="K335" s="57"/>
    </row>
    <row r="336" customFormat="false" ht="14.25" hidden="false" customHeight="true" outlineLevel="0" collapsed="false">
      <c r="D336" s="56" t="s">
        <v>95</v>
      </c>
      <c r="E336" s="56"/>
      <c r="F336" s="56"/>
      <c r="G336" s="57" t="n">
        <f aca="false">SUMIF(L78:L101, "", K78:K101)</f>
        <v>0</v>
      </c>
      <c r="H336" s="57"/>
      <c r="I336" s="57"/>
      <c r="J336" s="57"/>
      <c r="K336" s="57"/>
    </row>
    <row r="337" customFormat="false" ht="14.25" hidden="false" customHeight="true" outlineLevel="0" collapsed="false">
      <c r="D337" s="56" t="s">
        <v>96</v>
      </c>
      <c r="E337" s="56"/>
      <c r="F337" s="56"/>
      <c r="G337" s="57" t="n">
        <f aca="false">SUMIF(L126:L204, "", K126:K204)</f>
        <v>0</v>
      </c>
      <c r="H337" s="57"/>
      <c r="I337" s="57"/>
      <c r="J337" s="57"/>
      <c r="K337" s="57"/>
    </row>
    <row r="338" customFormat="false" ht="14.25" hidden="false" customHeight="true" outlineLevel="0" collapsed="false">
      <c r="D338" s="56" t="s">
        <v>97</v>
      </c>
      <c r="E338" s="56"/>
      <c r="F338" s="56"/>
      <c r="G338" s="57" t="n">
        <f aca="false">SUMIF(L232:L232, "", K232:K232)</f>
        <v>0</v>
      </c>
      <c r="H338" s="57"/>
      <c r="I338" s="57"/>
      <c r="J338" s="57"/>
      <c r="K338" s="57"/>
    </row>
    <row r="339" customFormat="false" ht="14.25" hidden="false" customHeight="true" outlineLevel="0" collapsed="false">
      <c r="D339" s="56" t="s">
        <v>98</v>
      </c>
      <c r="E339" s="56"/>
      <c r="F339" s="56"/>
      <c r="G339" s="57" t="n">
        <f aca="false">SUMIF(L256:L290, "", K256:K290)</f>
        <v>0</v>
      </c>
      <c r="H339" s="57"/>
      <c r="I339" s="57"/>
      <c r="J339" s="57"/>
      <c r="K339" s="57"/>
    </row>
    <row r="340" customFormat="false" ht="14.25" hidden="false" customHeight="true" outlineLevel="0" collapsed="false">
      <c r="D340" s="58" t="s">
        <v>99</v>
      </c>
      <c r="E340" s="58"/>
      <c r="F340" s="58"/>
      <c r="G340" s="59"/>
      <c r="H340" s="59"/>
      <c r="I340" s="59"/>
      <c r="J340" s="59"/>
      <c r="K340" s="60"/>
    </row>
    <row r="341" customFormat="false" ht="14.25" hidden="false" customHeight="false" outlineLevel="0" collapsed="false">
      <c r="D341" s="61"/>
      <c r="E341" s="61"/>
      <c r="F341" s="61"/>
      <c r="G341" s="61"/>
      <c r="H341" s="61"/>
      <c r="I341" s="61"/>
      <c r="J341" s="61"/>
      <c r="K341" s="61"/>
    </row>
    <row r="342" customFormat="false" ht="14.25" hidden="false" customHeight="true" outlineLevel="0" collapsed="false">
      <c r="A342" s="62"/>
      <c r="D342" s="63" t="s">
        <v>88</v>
      </c>
      <c r="E342" s="63"/>
      <c r="F342" s="63"/>
      <c r="G342" s="64" t="n">
        <f aca="false">SUMIF(L6:L331, IF(L5="","",L5), K6:K331)</f>
        <v>0</v>
      </c>
      <c r="H342" s="64"/>
      <c r="I342" s="64"/>
      <c r="J342" s="64"/>
      <c r="K342" s="64"/>
    </row>
    <row r="343" customFormat="false" ht="14.25" hidden="false" customHeight="true" outlineLevel="0" collapsed="false">
      <c r="A343" s="62"/>
      <c r="D343" s="63" t="s">
        <v>89</v>
      </c>
      <c r="E343" s="63"/>
      <c r="F343" s="63"/>
      <c r="G343" s="64" t="n">
        <f aca="false">ROUND(SUMIF(L6:L331, IF(L5="","",L5), K6:K331) * 0.2, 2)</f>
        <v>0</v>
      </c>
      <c r="H343" s="64"/>
      <c r="I343" s="64"/>
      <c r="J343" s="64"/>
      <c r="K343" s="64"/>
    </row>
    <row r="344" customFormat="false" ht="14.25" hidden="false" customHeight="true" outlineLevel="0" collapsed="false">
      <c r="D344" s="65" t="s">
        <v>90</v>
      </c>
      <c r="E344" s="65"/>
      <c r="F344" s="65"/>
      <c r="G344" s="66" t="n">
        <f aca="false">SUM(G342:G343)</f>
        <v>0</v>
      </c>
      <c r="H344" s="66"/>
      <c r="I344" s="66"/>
      <c r="J344" s="66"/>
      <c r="K344" s="66"/>
    </row>
    <row r="345" customFormat="false" ht="14.25" hidden="false" customHeight="false" outlineLevel="0" collapsed="false">
      <c r="D345" s="67"/>
      <c r="E345" s="67"/>
      <c r="F345" s="67"/>
      <c r="G345" s="67"/>
      <c r="H345" s="67"/>
      <c r="I345" s="67"/>
      <c r="J345" s="67"/>
      <c r="K345" s="67"/>
    </row>
    <row r="346" customFormat="false" ht="14.25" hidden="false" customHeight="true" outlineLevel="0" collapsed="false">
      <c r="D346" s="68" t="s">
        <v>100</v>
      </c>
      <c r="E346" s="68"/>
      <c r="F346" s="68"/>
      <c r="G346" s="68"/>
      <c r="H346" s="68"/>
      <c r="I346" s="68"/>
      <c r="J346" s="68"/>
      <c r="K346" s="68"/>
    </row>
    <row r="347" customFormat="false" ht="14.25" hidden="false" customHeight="false" outlineLevel="0" collapsed="false">
      <c r="D347" s="69" t="str">
        <f aca="false">IF(Paramètres!AA2&lt;&gt;"",Paramètres!AA2,"")</f>
        <v>Zéro euro</v>
      </c>
      <c r="E347" s="69"/>
      <c r="F347" s="69"/>
      <c r="G347" s="69"/>
      <c r="H347" s="69"/>
      <c r="I347" s="69"/>
      <c r="J347" s="69"/>
      <c r="K347" s="69"/>
    </row>
    <row r="348" customFormat="false" ht="14.25" hidden="false" customHeight="false" outlineLevel="0" collapsed="false">
      <c r="D348" s="69"/>
      <c r="E348" s="69"/>
      <c r="F348" s="69"/>
      <c r="G348" s="69"/>
      <c r="H348" s="69"/>
      <c r="I348" s="69"/>
      <c r="J348" s="69"/>
      <c r="K348" s="69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8">
    <mergeCell ref="D3:F3"/>
    <mergeCell ref="B4:K4"/>
    <mergeCell ref="D5:F5"/>
    <mergeCell ref="D8:F8"/>
    <mergeCell ref="D9:F9"/>
    <mergeCell ref="D10:F10"/>
    <mergeCell ref="D32:F32"/>
    <mergeCell ref="D54:F54"/>
    <mergeCell ref="D77:F77"/>
    <mergeCell ref="D78:F78"/>
    <mergeCell ref="D101:F101"/>
    <mergeCell ref="D125:F125"/>
    <mergeCell ref="D126:F126"/>
    <mergeCell ref="D152:F152"/>
    <mergeCell ref="D178:F178"/>
    <mergeCell ref="D204:F204"/>
    <mergeCell ref="D231:F231"/>
    <mergeCell ref="D232:F232"/>
    <mergeCell ref="D255:F255"/>
    <mergeCell ref="D256:F256"/>
    <mergeCell ref="D290:F290"/>
    <mergeCell ref="D325:F325"/>
    <mergeCell ref="D326:F326"/>
    <mergeCell ref="G326:K326"/>
    <mergeCell ref="D327:F327"/>
    <mergeCell ref="G327:K327"/>
    <mergeCell ref="D328:F328"/>
    <mergeCell ref="G328:K328"/>
    <mergeCell ref="D329:F329"/>
    <mergeCell ref="G329:K329"/>
    <mergeCell ref="D330:F330"/>
    <mergeCell ref="G330:K330"/>
    <mergeCell ref="D331:K331"/>
    <mergeCell ref="D333:K333"/>
    <mergeCell ref="D334:F334"/>
    <mergeCell ref="G334:K334"/>
    <mergeCell ref="D335:F335"/>
    <mergeCell ref="G335:K335"/>
    <mergeCell ref="D336:F336"/>
    <mergeCell ref="G336:K336"/>
    <mergeCell ref="D337:F337"/>
    <mergeCell ref="G337:K337"/>
    <mergeCell ref="D338:F338"/>
    <mergeCell ref="G338:K338"/>
    <mergeCell ref="D339:F339"/>
    <mergeCell ref="G339:K339"/>
    <mergeCell ref="D340:F340"/>
    <mergeCell ref="D341:K341"/>
    <mergeCell ref="D342:F342"/>
    <mergeCell ref="G342:K342"/>
    <mergeCell ref="D343:F343"/>
    <mergeCell ref="G343:K343"/>
    <mergeCell ref="D344:F344"/>
    <mergeCell ref="G344:K344"/>
    <mergeCell ref="D345:K345"/>
    <mergeCell ref="D346:K346"/>
    <mergeCell ref="D347:K347"/>
    <mergeCell ref="D348:K348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n°9 : PEINTURE / NETTOYAGE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70" t="s">
        <v>101</v>
      </c>
      <c r="AA1" s="7" t="n">
        <f aca="false">IF(DPGF!G344&lt;&gt;"",DPGF!G344,"0")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1" t="s">
        <v>102</v>
      </c>
      <c r="B3" s="72" t="s">
        <v>103</v>
      </c>
      <c r="C3" s="73" t="s">
        <v>104</v>
      </c>
      <c r="D3" s="73"/>
      <c r="E3" s="73"/>
      <c r="F3" s="73"/>
      <c r="G3" s="73"/>
      <c r="H3" s="73"/>
      <c r="I3" s="73"/>
      <c r="J3" s="73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1" t="s">
        <v>105</v>
      </c>
      <c r="B5" s="72" t="s">
        <v>106</v>
      </c>
      <c r="C5" s="73" t="s">
        <v>107</v>
      </c>
      <c r="D5" s="73"/>
      <c r="E5" s="73"/>
      <c r="F5" s="73"/>
      <c r="G5" s="73"/>
      <c r="H5" s="73"/>
      <c r="I5" s="73"/>
      <c r="J5" s="73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1" t="s">
        <v>108</v>
      </c>
      <c r="B7" s="72" t="s">
        <v>109</v>
      </c>
      <c r="C7" s="73" t="s">
        <v>110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1" t="s">
        <v>111</v>
      </c>
      <c r="B9" s="72" t="s">
        <v>112</v>
      </c>
      <c r="C9" s="73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1" t="s">
        <v>113</v>
      </c>
      <c r="B11" s="72" t="s">
        <v>114</v>
      </c>
      <c r="C11" s="73" t="s">
        <v>43</v>
      </c>
      <c r="D11" s="73"/>
      <c r="E11" s="73"/>
      <c r="F11" s="73"/>
      <c r="G11" s="73"/>
      <c r="H11" s="73"/>
      <c r="I11" s="73"/>
      <c r="J11" s="73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1" t="s">
        <v>115</v>
      </c>
      <c r="B13" s="72" t="s">
        <v>116</v>
      </c>
      <c r="C13" s="73" t="s">
        <v>117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1" t="s">
        <v>118</v>
      </c>
      <c r="B15" s="72" t="s">
        <v>119</v>
      </c>
      <c r="C15" s="73" t="s">
        <v>120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1" t="s">
        <v>121</v>
      </c>
      <c r="B17" s="72" t="s">
        <v>122</v>
      </c>
      <c r="C17" s="73" t="s">
        <v>123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4" t="n">
        <v>0.2</v>
      </c>
      <c r="E19" s="75" t="s">
        <v>124</v>
      </c>
      <c r="AA19" s="7" t="n">
        <f aca="false">INT((AA5-AA18*100)/10)</f>
        <v>0</v>
      </c>
    </row>
    <row r="20" customFormat="false" ht="12.75" hidden="false" customHeight="true" outlineLevel="0" collapsed="false">
      <c r="C20" s="76" t="n">
        <v>0.055</v>
      </c>
      <c r="E20" s="75" t="s">
        <v>125</v>
      </c>
      <c r="AA20" s="7" t="n">
        <f aca="false">AA5-AA18*100-AA19*10</f>
        <v>0</v>
      </c>
    </row>
    <row r="21" customFormat="false" ht="12.75" hidden="false" customHeight="true" outlineLevel="0" collapsed="false">
      <c r="C21" s="76" t="n">
        <v>0</v>
      </c>
      <c r="E21" s="75" t="s">
        <v>126</v>
      </c>
      <c r="AA21" s="7" t="n">
        <f aca="false">INT(AA6/10)</f>
        <v>0</v>
      </c>
    </row>
    <row r="22" customFormat="false" ht="12.75" hidden="false" customHeight="true" outlineLevel="0" collapsed="false">
      <c r="C22" s="77" t="n">
        <v>0</v>
      </c>
      <c r="E22" s="75" t="s">
        <v>127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1" t="s">
        <v>128</v>
      </c>
      <c r="B24" s="72" t="s">
        <v>129</v>
      </c>
      <c r="C24" s="73" t="s">
        <v>130</v>
      </c>
      <c r="D24" s="73"/>
      <c r="E24" s="73"/>
      <c r="F24" s="73"/>
      <c r="G24" s="73"/>
      <c r="H24" s="73"/>
      <c r="I24" s="73"/>
      <c r="J24" s="73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1" t="s">
        <v>131</v>
      </c>
      <c r="B26" s="72" t="s">
        <v>132</v>
      </c>
      <c r="C26" s="73" t="s">
        <v>133</v>
      </c>
      <c r="D26" s="73"/>
      <c r="E26" s="73"/>
      <c r="F26" s="73"/>
      <c r="G26" s="73"/>
      <c r="H26" s="73"/>
      <c r="I26" s="73"/>
      <c r="J26" s="73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1" t="s">
        <v>134</v>
      </c>
      <c r="B28" s="72" t="s">
        <v>135</v>
      </c>
      <c r="C28" s="73"/>
      <c r="D28" s="73"/>
      <c r="E28" s="73"/>
      <c r="F28" s="73"/>
      <c r="G28" s="73"/>
      <c r="H28" s="73"/>
      <c r="I28" s="73"/>
      <c r="J28" s="73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136</v>
      </c>
      <c r="B1" s="7" t="s">
        <v>137</v>
      </c>
    </row>
    <row r="2" customFormat="false" ht="14.25" hidden="false" customHeight="false" outlineLevel="0" collapsed="false">
      <c r="A2" s="7" t="s">
        <v>138</v>
      </c>
      <c r="B2" s="7" t="s">
        <v>104</v>
      </c>
    </row>
    <row r="3" customFormat="false" ht="14.25" hidden="false" customHeight="false" outlineLevel="0" collapsed="false">
      <c r="A3" s="7" t="s">
        <v>139</v>
      </c>
      <c r="B3" s="7" t="n">
        <v>1</v>
      </c>
    </row>
    <row r="4" customFormat="false" ht="14.25" hidden="false" customHeight="false" outlineLevel="0" collapsed="false">
      <c r="A4" s="7" t="s">
        <v>140</v>
      </c>
      <c r="B4" s="7" t="n">
        <v>0</v>
      </c>
    </row>
    <row r="5" customFormat="false" ht="14.25" hidden="false" customHeight="false" outlineLevel="0" collapsed="false">
      <c r="A5" s="7" t="s">
        <v>141</v>
      </c>
      <c r="B5" s="7" t="n">
        <v>0</v>
      </c>
    </row>
    <row r="6" customFormat="false" ht="14.25" hidden="false" customHeight="false" outlineLevel="0" collapsed="false">
      <c r="A6" s="7" t="s">
        <v>142</v>
      </c>
      <c r="B6" s="7" t="n">
        <v>1</v>
      </c>
    </row>
    <row r="7" customFormat="false" ht="14.25" hidden="false" customHeight="false" outlineLevel="0" collapsed="false">
      <c r="A7" s="7" t="s">
        <v>143</v>
      </c>
      <c r="B7" s="7" t="n">
        <v>1</v>
      </c>
    </row>
    <row r="8" customFormat="false" ht="14.25" hidden="false" customHeight="false" outlineLevel="0" collapsed="false">
      <c r="A8" s="7" t="s">
        <v>144</v>
      </c>
      <c r="B8" s="7" t="n">
        <v>0</v>
      </c>
    </row>
    <row r="9" customFormat="false" ht="14.25" hidden="false" customHeight="false" outlineLevel="0" collapsed="false">
      <c r="A9" s="7" t="s">
        <v>145</v>
      </c>
      <c r="B9" s="7" t="n">
        <v>0</v>
      </c>
    </row>
    <row r="10" customFormat="false" ht="14.25" hidden="false" customHeight="false" outlineLevel="0" collapsed="false">
      <c r="A10" s="7" t="s">
        <v>146</v>
      </c>
      <c r="C10" s="7" t="s">
        <v>147</v>
      </c>
    </row>
    <row r="11" customFormat="false" ht="14.25" hidden="false" customHeight="false" outlineLevel="0" collapsed="false">
      <c r="A11" s="7" t="s">
        <v>148</v>
      </c>
      <c r="B11" s="7" t="n">
        <v>0</v>
      </c>
    </row>
    <row r="12" customFormat="false" ht="14.25" hidden="false" customHeight="false" outlineLevel="0" collapsed="false">
      <c r="A12" s="7" t="s">
        <v>149</v>
      </c>
      <c r="B12" s="7" t="s">
        <v>150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78" t="s">
        <v>151</v>
      </c>
      <c r="C2" s="78"/>
      <c r="D2" s="78"/>
      <c r="E2" s="78"/>
      <c r="F2" s="78"/>
      <c r="G2" s="78"/>
      <c r="H2" s="78"/>
      <c r="I2" s="78"/>
      <c r="J2" s="78"/>
    </row>
    <row r="4" customFormat="false" ht="12.75" hidden="false" customHeight="true" outlineLevel="0" collapsed="false">
      <c r="A4" s="71" t="s">
        <v>102</v>
      </c>
      <c r="B4" s="72" t="s">
        <v>152</v>
      </c>
      <c r="C4" s="79"/>
      <c r="D4" s="79"/>
      <c r="E4" s="79"/>
      <c r="F4" s="79"/>
      <c r="G4" s="79"/>
      <c r="H4" s="79"/>
      <c r="I4" s="79"/>
      <c r="J4" s="79"/>
    </row>
    <row r="6" customFormat="false" ht="12.75" hidden="false" customHeight="true" outlineLevel="0" collapsed="false">
      <c r="A6" s="71" t="s">
        <v>105</v>
      </c>
      <c r="B6" s="72" t="s">
        <v>153</v>
      </c>
      <c r="C6" s="79"/>
      <c r="D6" s="79"/>
      <c r="E6" s="79"/>
      <c r="F6" s="79"/>
      <c r="G6" s="79"/>
      <c r="H6" s="79"/>
      <c r="I6" s="79"/>
      <c r="J6" s="79"/>
    </row>
    <row r="8" customFormat="false" ht="12.75" hidden="false" customHeight="true" outlineLevel="0" collapsed="false">
      <c r="A8" s="71" t="s">
        <v>108</v>
      </c>
      <c r="B8" s="72" t="s">
        <v>154</v>
      </c>
      <c r="C8" s="79"/>
      <c r="D8" s="79"/>
      <c r="E8" s="79"/>
      <c r="F8" s="79"/>
      <c r="G8" s="79"/>
      <c r="H8" s="79"/>
      <c r="I8" s="79"/>
      <c r="J8" s="79"/>
    </row>
    <row r="10" customFormat="false" ht="12.75" hidden="false" customHeight="true" outlineLevel="0" collapsed="false">
      <c r="A10" s="71" t="s">
        <v>111</v>
      </c>
      <c r="B10" s="72" t="s">
        <v>155</v>
      </c>
      <c r="C10" s="80"/>
      <c r="D10" s="80"/>
      <c r="E10" s="80"/>
      <c r="F10" s="80"/>
      <c r="G10" s="80"/>
      <c r="H10" s="80"/>
      <c r="I10" s="80"/>
      <c r="J10" s="80"/>
    </row>
    <row r="12" customFormat="false" ht="12.75" hidden="false" customHeight="true" outlineLevel="0" collapsed="false">
      <c r="A12" s="71" t="s">
        <v>113</v>
      </c>
      <c r="B12" s="72" t="s">
        <v>156</v>
      </c>
      <c r="C12" s="79"/>
      <c r="D12" s="79"/>
      <c r="E12" s="79"/>
      <c r="F12" s="79"/>
      <c r="G12" s="79"/>
      <c r="H12" s="79"/>
      <c r="I12" s="79"/>
      <c r="J12" s="79"/>
    </row>
    <row r="14" customFormat="false" ht="12.75" hidden="false" customHeight="true" outlineLevel="0" collapsed="false">
      <c r="A14" s="71" t="s">
        <v>115</v>
      </c>
      <c r="B14" s="72" t="s">
        <v>157</v>
      </c>
      <c r="C14" s="79"/>
      <c r="D14" s="79"/>
      <c r="E14" s="79"/>
      <c r="F14" s="79"/>
      <c r="G14" s="79"/>
      <c r="H14" s="79"/>
      <c r="I14" s="79"/>
      <c r="J14" s="79"/>
    </row>
    <row r="16" customFormat="false" ht="12.75" hidden="false" customHeight="true" outlineLevel="0" collapsed="false">
      <c r="A16" s="71" t="s">
        <v>118</v>
      </c>
      <c r="B16" s="72" t="s">
        <v>158</v>
      </c>
      <c r="C16" s="79"/>
      <c r="D16" s="79"/>
      <c r="E16" s="79"/>
      <c r="F16" s="79"/>
      <c r="G16" s="79"/>
      <c r="H16" s="79"/>
      <c r="I16" s="79"/>
      <c r="J16" s="79"/>
    </row>
    <row r="18" customFormat="false" ht="12.75" hidden="false" customHeight="true" outlineLevel="0" collapsed="false">
      <c r="A18" s="71" t="s">
        <v>121</v>
      </c>
      <c r="B18" s="72" t="s">
        <v>159</v>
      </c>
      <c r="C18" s="81"/>
      <c r="D18" s="81"/>
      <c r="E18" s="81"/>
      <c r="F18" s="81"/>
      <c r="G18" s="81"/>
      <c r="H18" s="81"/>
      <c r="I18" s="81"/>
      <c r="J18" s="81"/>
    </row>
    <row r="20" customFormat="false" ht="12.75" hidden="false" customHeight="true" outlineLevel="0" collapsed="false">
      <c r="A20" s="71" t="s">
        <v>160</v>
      </c>
      <c r="B20" s="72" t="s">
        <v>161</v>
      </c>
      <c r="C20" s="81"/>
      <c r="D20" s="81"/>
      <c r="E20" s="81"/>
      <c r="F20" s="81"/>
      <c r="G20" s="81"/>
      <c r="H20" s="81"/>
      <c r="I20" s="81"/>
      <c r="J20" s="81"/>
    </row>
    <row r="22" customFormat="false" ht="12.75" hidden="false" customHeight="true" outlineLevel="0" collapsed="false">
      <c r="A22" s="71" t="s">
        <v>128</v>
      </c>
      <c r="B22" s="72" t="s">
        <v>162</v>
      </c>
      <c r="C22" s="81"/>
      <c r="D22" s="81"/>
      <c r="E22" s="81"/>
      <c r="F22" s="81"/>
      <c r="G22" s="81"/>
      <c r="H22" s="81"/>
      <c r="I22" s="81"/>
      <c r="J22" s="81"/>
    </row>
    <row r="24" customFormat="false" ht="12.75" hidden="false" customHeight="true" outlineLevel="0" collapsed="false">
      <c r="A24" s="71" t="s">
        <v>131</v>
      </c>
      <c r="B24" s="72" t="s">
        <v>163</v>
      </c>
      <c r="C24" s="79"/>
      <c r="D24" s="79"/>
      <c r="E24" s="79"/>
      <c r="F24" s="79"/>
      <c r="G24" s="79"/>
      <c r="H24" s="79"/>
      <c r="I24" s="79"/>
      <c r="J24" s="79"/>
    </row>
    <row r="28" customFormat="false" ht="60" hidden="false" customHeight="true" outlineLevel="0" collapsed="false">
      <c r="A28" s="71" t="s">
        <v>134</v>
      </c>
      <c r="B28" s="72" t="s">
        <v>164</v>
      </c>
      <c r="C28" s="79"/>
      <c r="D28" s="79"/>
      <c r="E28" s="79"/>
      <c r="F28" s="79"/>
      <c r="G28" s="79"/>
      <c r="H28" s="79"/>
      <c r="I28" s="79"/>
      <c r="J28" s="79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2" t="s">
        <v>165</v>
      </c>
      <c r="C2" s="82"/>
      <c r="D2" s="82"/>
      <c r="E2" s="82"/>
      <c r="F2" s="82"/>
    </row>
    <row r="4" customFormat="false" ht="12.75" hidden="false" customHeight="true" outlineLevel="0" collapsed="false">
      <c r="B4" s="83" t="s">
        <v>166</v>
      </c>
      <c r="C4" s="83" t="s">
        <v>167</v>
      </c>
      <c r="D4" s="83" t="s">
        <v>168</v>
      </c>
      <c r="E4" s="83" t="s">
        <v>169</v>
      </c>
      <c r="F4" s="83" t="s">
        <v>170</v>
      </c>
    </row>
    <row r="6" customFormat="false" ht="12.75" hidden="false" customHeight="true" outlineLevel="0" collapsed="false">
      <c r="B6" s="84"/>
      <c r="C6" s="85"/>
      <c r="D6" s="86"/>
      <c r="E6" s="87"/>
      <c r="F6" s="88" t="str">
        <f aca="false">IF(AND(E6= "",D6= ""), "", ROUND(ROUND(E6, 2) * ROUND(D6, 3), 2))</f>
        <v/>
      </c>
    </row>
    <row r="8" customFormat="false" ht="12.75" hidden="false" customHeight="true" outlineLevel="0" collapsed="false">
      <c r="B8" s="84"/>
      <c r="C8" s="85"/>
      <c r="D8" s="86"/>
      <c r="E8" s="87"/>
      <c r="F8" s="88" t="str">
        <f aca="false">IF(AND(E8= "",D8= ""), "", ROUND(ROUND(E8, 2) * ROUND(D8, 3), 2))</f>
        <v/>
      </c>
    </row>
    <row r="10" customFormat="false" ht="12.75" hidden="false" customHeight="true" outlineLevel="0" collapsed="false">
      <c r="B10" s="84"/>
      <c r="C10" s="85"/>
      <c r="D10" s="86"/>
      <c r="E10" s="87"/>
      <c r="F10" s="88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4"/>
      <c r="C12" s="85"/>
      <c r="D12" s="86"/>
      <c r="E12" s="87"/>
      <c r="F12" s="88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4"/>
      <c r="C14" s="85"/>
      <c r="D14" s="86"/>
      <c r="E14" s="87"/>
      <c r="F14" s="88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4"/>
      <c r="C16" s="85"/>
      <c r="D16" s="86"/>
      <c r="E16" s="87"/>
      <c r="F16" s="88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4"/>
      <c r="C18" s="85"/>
      <c r="D18" s="86"/>
      <c r="E18" s="87"/>
      <c r="F18" s="88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4"/>
      <c r="C20" s="85"/>
      <c r="D20" s="86"/>
      <c r="E20" s="87"/>
      <c r="F20" s="88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4"/>
      <c r="C22" s="85"/>
      <c r="D22" s="86"/>
      <c r="E22" s="87"/>
      <c r="F22" s="88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4"/>
      <c r="C24" s="85"/>
      <c r="D24" s="86"/>
      <c r="E24" s="87"/>
      <c r="F24" s="88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4"/>
      <c r="C26" s="85"/>
      <c r="D26" s="86"/>
      <c r="E26" s="87"/>
      <c r="F26" s="88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4"/>
      <c r="C28" s="85"/>
      <c r="D28" s="86"/>
      <c r="E28" s="87"/>
      <c r="F28" s="88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4"/>
      <c r="C30" s="85"/>
      <c r="D30" s="86"/>
      <c r="E30" s="87"/>
      <c r="F30" s="88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4"/>
      <c r="C32" s="85"/>
      <c r="D32" s="86"/>
      <c r="E32" s="87"/>
      <c r="F32" s="88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4"/>
      <c r="C34" s="85"/>
      <c r="D34" s="86"/>
      <c r="E34" s="87"/>
      <c r="F34" s="88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4"/>
      <c r="C36" s="85"/>
      <c r="D36" s="86"/>
      <c r="E36" s="87"/>
      <c r="F36" s="88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4"/>
      <c r="C38" s="85"/>
      <c r="D38" s="86"/>
      <c r="E38" s="87"/>
      <c r="F38" s="88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4"/>
      <c r="C40" s="85"/>
      <c r="D40" s="86"/>
      <c r="E40" s="87"/>
      <c r="F40" s="88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4"/>
      <c r="C42" s="85"/>
      <c r="D42" s="86"/>
      <c r="E42" s="87"/>
      <c r="F42" s="88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4"/>
      <c r="C44" s="85"/>
      <c r="D44" s="86"/>
      <c r="E44" s="87"/>
      <c r="F44" s="88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4"/>
      <c r="C46" s="85"/>
      <c r="D46" s="86"/>
      <c r="E46" s="87"/>
      <c r="F46" s="88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4"/>
      <c r="C48" s="85"/>
      <c r="D48" s="86"/>
      <c r="E48" s="87"/>
      <c r="F48" s="88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4"/>
      <c r="C50" s="85"/>
      <c r="D50" s="86"/>
      <c r="E50" s="87"/>
      <c r="F50" s="88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4"/>
      <c r="C52" s="85"/>
      <c r="D52" s="86"/>
      <c r="E52" s="87"/>
      <c r="F52" s="88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4"/>
      <c r="C54" s="85"/>
      <c r="D54" s="86"/>
      <c r="E54" s="87"/>
      <c r="F54" s="88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2025-05-05T16:12:11Z</dcterms:created>
  <dc:creator/>
  <dc:description/>
  <dc:language>fr-FR</dc:language>
  <cp:lastModifiedBy>Fabrice VIDAL</cp:lastModifiedBy>
  <dcterms:modified xsi:type="dcterms:W3CDTF">2026-02-05T09:39:49Z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